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drawings/drawing1.xml" ContentType="application/vnd.openxmlformats-officedocument.drawing+xml"/>
  <Override PartName="/xl/tables/table2.xml" ContentType="application/vnd.openxmlformats-officedocument.spreadsheetml.table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tables/table3.xml" ContentType="application/vnd.openxmlformats-officedocument.spreadsheetml.table+xml"/>
  <Override PartName="/xl/comments2.xml" ContentType="application/vnd.openxmlformats-officedocument.spreadsheetml.comments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codeName="ThisWorkbook"/>
  <mc:AlternateContent xmlns:mc="http://schemas.openxmlformats.org/markup-compatibility/2006">
    <mc:Choice Requires="x15">
      <x15ac:absPath xmlns:x15ac="http://schemas.microsoft.com/office/spreadsheetml/2010/11/ac" url="https://uio.sharepoint.com/sites/IBVInnkjpskontoret/Delte dokumenter/innkjøpskjemaer/"/>
    </mc:Choice>
  </mc:AlternateContent>
  <xr:revisionPtr revIDLastSave="325" documentId="11_DE538CC32E982DE2B3DB656596DDD2D2658D0920" xr6:coauthVersionLast="47" xr6:coauthVersionMax="47" xr10:uidLastSave="{50ECD3AF-FFEB-450A-9463-8F39ADD54E5F}"/>
  <bookViews>
    <workbookView xWindow="-22155" yWindow="3780" windowWidth="21600" windowHeight="11835" tabRatio="875" activeTab="1" xr2:uid="{00000000-000D-0000-FFFF-FFFF00000000}"/>
  </bookViews>
  <sheets>
    <sheet name="Update log" sheetId="20" r:id="rId1"/>
    <sheet name="INFORMATION" sheetId="6" r:id="rId2"/>
    <sheet name="Bestillingsskjema" sheetId="1" r:id="rId3"/>
    <sheet name="Purchase request form" sheetId="19" r:id="rId4"/>
    <sheet name="Participant list" sheetId="5" r:id="rId5"/>
    <sheet name="Traveler Info" sheetId="17" r:id="rId6"/>
    <sheet name="Car Rental Form" sheetId="8" r:id="rId7"/>
    <sheet name="Lists" sheetId="3" state="hidden" r:id="rId8"/>
    <sheet name="Ark4" sheetId="4" state="hidden" r:id="rId9"/>
  </sheets>
  <definedNames>
    <definedName name="_xlnm._FilterDatabase" localSheetId="2" hidden="1">Bestillingsskjema!$A$21:$G$40</definedName>
    <definedName name="_xlnm._FilterDatabase" localSheetId="3" hidden="1">'Purchase request form'!$A$21:$G$40</definedName>
    <definedName name="distlist" localSheetId="3">'Purchase request form'!distributorlist</definedName>
    <definedName name="distlist" localSheetId="5">'Traveler Info'!distributorlist</definedName>
    <definedName name="distlist">distributorlist</definedName>
    <definedName name="distributorlist" localSheetId="3">#REF!</definedName>
    <definedName name="distributorlist" localSheetId="5">#REF!</definedName>
    <definedName name="distributorlist">#REF!</definedName>
    <definedName name="JAellerNEI">Lists!$A$34:$A$35</definedName>
    <definedName name="Leverandør">#REF!</definedName>
    <definedName name="_xlnm.Print_Area" localSheetId="2">Bestillingsskjema!$A$1:$G$59</definedName>
    <definedName name="_xlnm.Print_Area" localSheetId="6">'Car Rental Form'!$A$1:$B$25</definedName>
    <definedName name="_xlnm.Print_Area" localSheetId="1">INFORMATION!$A$1:$O$83</definedName>
    <definedName name="_xlnm.Print_Area" localSheetId="4">'Participant list'!$A$1:$D$56</definedName>
    <definedName name="_xlnm.Print_Area" localSheetId="3">'Purchase request form'!$A$1:$G$59</definedName>
    <definedName name="_xlnm.Print_Area" localSheetId="5">'Traveler Info'!$A$1:$C$30</definedName>
    <definedName name="Seksjon">Lists!$A$25:$A$30</definedName>
    <definedName name="Sted">Lists!$A$2:$A$22</definedName>
    <definedName name="Valuta">Lists!$A$39:$A$47</definedName>
    <definedName name="YESellerNO" localSheetId="3">Table4[YESellerNO]</definedName>
    <definedName name="YESellerNO">Table4[YESellerNO]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5" i="1" l="1"/>
  <c r="F26" i="1"/>
  <c r="F27" i="1"/>
  <c r="F28" i="1"/>
  <c r="F29" i="1"/>
  <c r="F27" i="19"/>
  <c r="F28" i="19"/>
  <c r="F29" i="19"/>
  <c r="F30" i="19"/>
  <c r="F31" i="19"/>
  <c r="B17" i="1"/>
  <c r="D15" i="19" l="1"/>
  <c r="D15" i="1"/>
  <c r="D12" i="19" l="1"/>
  <c r="D12" i="1"/>
  <c r="F22" i="1" l="1"/>
  <c r="F30" i="1"/>
  <c r="F31" i="1"/>
  <c r="G58" i="19"/>
  <c r="D16" i="19"/>
  <c r="H3" i="4"/>
  <c r="I3" i="4"/>
  <c r="H4" i="4"/>
  <c r="I4" i="4"/>
  <c r="H5" i="4"/>
  <c r="I5" i="4"/>
  <c r="H6" i="4"/>
  <c r="I6" i="4"/>
  <c r="H7" i="4"/>
  <c r="I7" i="4"/>
  <c r="H8" i="4"/>
  <c r="I8" i="4"/>
  <c r="H9" i="4"/>
  <c r="I9" i="4"/>
  <c r="H10" i="4"/>
  <c r="I10" i="4"/>
  <c r="H11" i="4"/>
  <c r="I11" i="4"/>
  <c r="H12" i="4"/>
  <c r="I12" i="4"/>
  <c r="H13" i="4"/>
  <c r="I13" i="4"/>
  <c r="H14" i="4"/>
  <c r="I14" i="4"/>
  <c r="H15" i="4"/>
  <c r="I15" i="4"/>
  <c r="I2" i="4"/>
  <c r="H2" i="4"/>
  <c r="G2" i="4"/>
  <c r="G3" i="4"/>
  <c r="G4" i="4"/>
  <c r="G5" i="4"/>
  <c r="G6" i="4"/>
  <c r="G7" i="4"/>
  <c r="G8" i="4"/>
  <c r="G9" i="4"/>
  <c r="G10" i="4"/>
  <c r="G11" i="4"/>
  <c r="G12" i="4"/>
  <c r="G13" i="4"/>
  <c r="G14" i="4"/>
  <c r="G15" i="4"/>
  <c r="A13" i="4"/>
  <c r="A14" i="4"/>
  <c r="A15" i="4"/>
  <c r="B13" i="4"/>
  <c r="B14" i="4"/>
  <c r="B15" i="4"/>
  <c r="C13" i="4"/>
  <c r="C14" i="4"/>
  <c r="C15" i="4"/>
  <c r="D3" i="4"/>
  <c r="E3" i="4"/>
  <c r="F3" i="4"/>
  <c r="D4" i="4"/>
  <c r="E4" i="4"/>
  <c r="F4" i="4"/>
  <c r="D5" i="4"/>
  <c r="E5" i="4"/>
  <c r="F5" i="4"/>
  <c r="D6" i="4"/>
  <c r="E6" i="4"/>
  <c r="F6" i="4"/>
  <c r="D7" i="4"/>
  <c r="E7" i="4"/>
  <c r="F7" i="4"/>
  <c r="D8" i="4"/>
  <c r="E8" i="4"/>
  <c r="F8" i="4"/>
  <c r="D9" i="4"/>
  <c r="E9" i="4"/>
  <c r="F9" i="4"/>
  <c r="D10" i="4"/>
  <c r="E10" i="4"/>
  <c r="F10" i="4"/>
  <c r="D11" i="4"/>
  <c r="E11" i="4"/>
  <c r="F11" i="4"/>
  <c r="D12" i="4"/>
  <c r="E12" i="4"/>
  <c r="F12" i="4"/>
  <c r="D13" i="4"/>
  <c r="E13" i="4"/>
  <c r="F13" i="4"/>
  <c r="D14" i="4"/>
  <c r="E14" i="4"/>
  <c r="F14" i="4"/>
  <c r="D15" i="4"/>
  <c r="E15" i="4"/>
  <c r="F15" i="4"/>
  <c r="B17" i="19"/>
  <c r="F40" i="19"/>
  <c r="F39" i="19"/>
  <c r="F38" i="19"/>
  <c r="F37" i="19"/>
  <c r="F36" i="19"/>
  <c r="F35" i="19"/>
  <c r="F34" i="19"/>
  <c r="F33" i="19"/>
  <c r="F32" i="19"/>
  <c r="F26" i="19"/>
  <c r="F25" i="19"/>
  <c r="F24" i="19"/>
  <c r="F23" i="19"/>
  <c r="F22" i="19"/>
  <c r="F41" i="19"/>
  <c r="F37" i="1"/>
  <c r="F36" i="1"/>
  <c r="F35" i="1"/>
  <c r="F33" i="1"/>
  <c r="F23" i="1"/>
  <c r="F24" i="1"/>
  <c r="F32" i="1"/>
  <c r="F34" i="1"/>
  <c r="F38" i="1"/>
  <c r="F39" i="1"/>
  <c r="F40" i="1"/>
  <c r="D16" i="1"/>
  <c r="A3" i="4"/>
  <c r="A4" i="4"/>
  <c r="A5" i="4"/>
  <c r="A6" i="4"/>
  <c r="A7" i="4"/>
  <c r="A8" i="4"/>
  <c r="A9" i="4"/>
  <c r="A10" i="4"/>
  <c r="A11" i="4"/>
  <c r="A12" i="4"/>
  <c r="B3" i="4"/>
  <c r="B4" i="4"/>
  <c r="B5" i="4"/>
  <c r="B6" i="4"/>
  <c r="B7" i="4"/>
  <c r="B8" i="4"/>
  <c r="B9" i="4"/>
  <c r="B10" i="4"/>
  <c r="B11" i="4"/>
  <c r="B12" i="4"/>
  <c r="C3" i="4"/>
  <c r="C4" i="4"/>
  <c r="C5" i="4"/>
  <c r="C6" i="4"/>
  <c r="C7" i="4"/>
  <c r="C8" i="4"/>
  <c r="C9" i="4"/>
  <c r="C10" i="4"/>
  <c r="C11" i="4"/>
  <c r="C12" i="4"/>
  <c r="B2" i="4"/>
  <c r="C2" i="4"/>
  <c r="D2" i="4"/>
  <c r="E2" i="4"/>
  <c r="F2" i="4"/>
  <c r="A2" i="4"/>
  <c r="F41" i="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Christopher Hinchcliffe</author>
  </authors>
  <commentList>
    <comment ref="A10" authorId="0" shapeId="0" xr:uid="{00000000-0006-0000-0200-000001000000}">
      <text>
        <r>
          <rPr>
            <sz val="9"/>
            <color indexed="81"/>
            <rFont val="Tahoma"/>
            <family val="2"/>
          </rPr>
          <t>Evt. dem som skal kontaktes når varene er levert</t>
        </r>
      </text>
    </comment>
    <comment ref="A13" authorId="0" shapeId="0" xr:uid="{00000000-0006-0000-0200-000002000000}">
      <text>
        <r>
          <rPr>
            <sz val="10"/>
            <color rgb="FF000000"/>
            <rFont val="Tahoma"/>
            <family val="2"/>
          </rPr>
          <t>Din HMS-ansvarlig kan hjelpe med dette.</t>
        </r>
      </text>
    </comment>
    <comment ref="C21" authorId="0" shapeId="0" xr:uid="{00000000-0006-0000-0200-000003000000}">
      <text>
        <r>
          <rPr>
            <b/>
            <sz val="9"/>
            <color rgb="FF000000"/>
            <rFont val="Tahoma"/>
            <family val="2"/>
          </rPr>
          <t>Christopher Hinchcliffe:</t>
        </r>
        <r>
          <rPr>
            <sz val="9"/>
            <color rgb="FF000000"/>
            <rFont val="Tahoma"/>
            <family val="2"/>
          </rPr>
          <t xml:space="preserve">
</t>
        </r>
        <r>
          <rPr>
            <sz val="9"/>
            <color rgb="FF000000"/>
            <rFont val="Tahoma"/>
            <family val="2"/>
          </rPr>
          <t>Klikk for å åpne leverdør søk.</t>
        </r>
      </text>
    </comment>
    <comment ref="A50" authorId="0" shapeId="0" xr:uid="{00000000-0006-0000-0200-000004000000}">
      <text>
        <r>
          <rPr>
            <sz val="9"/>
            <color rgb="FF000000"/>
            <rFont val="Tahoma"/>
            <family val="2"/>
          </rPr>
          <t>Usikker om kontostrengen? Klikk for å åpne kontostrengsøk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Christopher Hinchcliffe</author>
  </authors>
  <commentList>
    <comment ref="A10" authorId="0" shapeId="0" xr:uid="{00000000-0006-0000-0300-000001000000}">
      <text>
        <r>
          <rPr>
            <sz val="9"/>
            <color indexed="81"/>
            <rFont val="Tahoma"/>
            <family val="2"/>
          </rPr>
          <t>If necessary also the contact for another person who should be notified when the goods arrive</t>
        </r>
      </text>
    </comment>
    <comment ref="A13" authorId="0" shapeId="0" xr:uid="{00000000-0006-0000-0300-000002000000}">
      <text>
        <r>
          <rPr>
            <sz val="10"/>
            <color rgb="FF000000"/>
            <rFont val="Tahoma"/>
            <family val="2"/>
          </rPr>
          <t>Your HMS officer can help you with these fields.</t>
        </r>
      </text>
    </comment>
    <comment ref="C21" authorId="0" shapeId="0" xr:uid="{00000000-0006-0000-0300-000003000000}">
      <text>
        <r>
          <rPr>
            <sz val="9"/>
            <color rgb="FF000000"/>
            <rFont val="Tahoma"/>
            <family val="2"/>
          </rPr>
          <t>Click to open supplier search</t>
        </r>
      </text>
    </comment>
    <comment ref="A50" authorId="0" shapeId="0" xr:uid="{00000000-0006-0000-0300-000004000000}">
      <text>
        <r>
          <rPr>
            <sz val="9"/>
            <color rgb="FF000000"/>
            <rFont val="Tahoma"/>
            <family val="2"/>
          </rPr>
          <t>Unsure of your account number? Click to open account search page.</t>
        </r>
      </text>
    </comment>
  </commentList>
</comments>
</file>

<file path=xl/sharedStrings.xml><?xml version="1.0" encoding="utf-8"?>
<sst xmlns="http://schemas.openxmlformats.org/spreadsheetml/2006/main" count="414" uniqueCount="287">
  <si>
    <t>Date</t>
  </si>
  <si>
    <t>Corrections</t>
  </si>
  <si>
    <r>
      <rPr>
        <b/>
        <sz val="10"/>
        <rFont val="Arial"/>
        <family val="2"/>
      </rPr>
      <t>Bestillingsskjema</t>
    </r>
    <r>
      <rPr>
        <sz val="10"/>
        <rFont val="Arial"/>
        <family val="2"/>
      </rPr>
      <t xml:space="preserve">
- updated chemical ordering questionaire.
</t>
    </r>
    <r>
      <rPr>
        <b/>
        <sz val="10"/>
        <rFont val="Arial"/>
        <family val="2"/>
      </rPr>
      <t>Purchase request form</t>
    </r>
    <r>
      <rPr>
        <sz val="10"/>
        <rFont val="Arial"/>
        <family val="2"/>
      </rPr>
      <t xml:space="preserve">
- updated chemical ordering questionaire.
</t>
    </r>
    <r>
      <rPr>
        <b/>
        <sz val="10"/>
        <rFont val="Arial"/>
        <family val="2"/>
      </rPr>
      <t xml:space="preserve">INFORMATION
</t>
    </r>
    <r>
      <rPr>
        <sz val="10"/>
        <rFont val="Arial"/>
        <family val="2"/>
      </rPr>
      <t>- Updated several of the service framework agreements</t>
    </r>
  </si>
  <si>
    <r>
      <rPr>
        <b/>
        <sz val="10"/>
        <rFont val="Arial"/>
        <family val="2"/>
      </rPr>
      <t>INFORMATION</t>
    </r>
    <r>
      <rPr>
        <sz val="10"/>
        <rFont val="Arial"/>
        <family val="2"/>
      </rPr>
      <t xml:space="preserve">
- Office furniture framework aggreement suppliers updated</t>
    </r>
  </si>
  <si>
    <r>
      <rPr>
        <b/>
        <sz val="10"/>
        <rFont val="Arial"/>
        <family val="2"/>
      </rPr>
      <t>INFORMATION</t>
    </r>
    <r>
      <rPr>
        <sz val="10"/>
        <rFont val="Arial"/>
        <family val="2"/>
      </rPr>
      <t xml:space="preserve">
- Pipette tip framework aggreement supplier validty updated</t>
    </r>
  </si>
  <si>
    <r>
      <rPr>
        <b/>
        <sz val="10"/>
        <rFont val="Arial"/>
        <family val="2"/>
      </rPr>
      <t>Participant List</t>
    </r>
    <r>
      <rPr>
        <sz val="10"/>
        <rFont val="Arial"/>
        <family val="2"/>
      </rPr>
      <t xml:space="preserve">
- Updated link at top of sheet</t>
    </r>
  </si>
  <si>
    <r>
      <rPr>
        <b/>
        <sz val="10"/>
        <rFont val="Arial"/>
        <family val="2"/>
      </rPr>
      <t>Bestillingsskjema</t>
    </r>
    <r>
      <rPr>
        <sz val="10"/>
        <rFont val="Arial"/>
        <family val="2"/>
      </rPr>
      <t xml:space="preserve">
- updated Delprosjekt field data validation to allow use of work package
</t>
    </r>
    <r>
      <rPr>
        <b/>
        <sz val="10"/>
        <rFont val="Arial"/>
        <family val="2"/>
      </rPr>
      <t>Purchase request form</t>
    </r>
    <r>
      <rPr>
        <sz val="10"/>
        <rFont val="Arial"/>
        <family val="2"/>
      </rPr>
      <t xml:space="preserve">
- updated Delprosjekt field data validation to allow use of work package
</t>
    </r>
    <r>
      <rPr>
        <b/>
        <sz val="10"/>
        <rFont val="Arial"/>
        <family val="2"/>
      </rPr>
      <t>INFORMATION</t>
    </r>
    <r>
      <rPr>
        <sz val="10"/>
        <rFont val="Arial"/>
        <family val="2"/>
      </rPr>
      <t xml:space="preserve">
- Updated Catering framework agreement end-date.</t>
    </r>
  </si>
  <si>
    <r>
      <rPr>
        <b/>
        <sz val="10"/>
        <rFont val="Arial"/>
        <family val="2"/>
      </rPr>
      <t>Participant List</t>
    </r>
    <r>
      <rPr>
        <sz val="10"/>
        <rFont val="Arial"/>
        <family val="2"/>
      </rPr>
      <t xml:space="preserve">
- Changed "Time" to "Dining Time"</t>
    </r>
  </si>
  <si>
    <t>INFORMATION
- Updated framework agreement "Chemicals for cell and microorganism cultures"
- Added link to summary document for chemical framework agreement.</t>
  </si>
  <si>
    <r>
      <rPr>
        <b/>
        <sz val="10"/>
        <rFont val="Arial"/>
        <family val="2"/>
      </rPr>
      <t>INFORMATION</t>
    </r>
    <r>
      <rPr>
        <sz val="10"/>
        <rFont val="Arial"/>
        <family val="2"/>
      </rPr>
      <t xml:space="preserve">
- Office supplie framework aggreement supplier updated to LYRECO</t>
    </r>
  </si>
  <si>
    <r>
      <rPr>
        <b/>
        <sz val="10"/>
        <rFont val="Arial"/>
        <family val="2"/>
      </rPr>
      <t>INFORMATION</t>
    </r>
    <r>
      <rPr>
        <sz val="10"/>
        <rFont val="Arial"/>
        <family val="2"/>
      </rPr>
      <t xml:space="preserve">
- Updated supplier name (Best Global Logistics)
- Added information to Shipping agreement notes.
- Removed Egencia</t>
    </r>
  </si>
  <si>
    <r>
      <rPr>
        <b/>
        <sz val="10"/>
        <rFont val="Arial"/>
        <family val="2"/>
      </rPr>
      <t>INFORMATION</t>
    </r>
    <r>
      <rPr>
        <sz val="10"/>
        <rFont val="Arial"/>
        <family val="2"/>
      </rPr>
      <t xml:space="preserve">
- Updated framework agreements for chemicals
- Updated ordering deadline Life Technologies AS</t>
    </r>
  </si>
  <si>
    <r>
      <rPr>
        <b/>
        <sz val="10"/>
        <rFont val="Arial"/>
        <family val="2"/>
      </rPr>
      <t>INFORMATION</t>
    </r>
    <r>
      <rPr>
        <sz val="10"/>
        <rFont val="Arial"/>
        <family val="2"/>
      </rPr>
      <t xml:space="preserve">
- Updated framework agreement dates</t>
    </r>
  </si>
  <si>
    <r>
      <rPr>
        <b/>
        <sz val="10"/>
        <rFont val="Arial"/>
        <family val="2"/>
      </rPr>
      <t>Bestillingsskjema</t>
    </r>
    <r>
      <rPr>
        <sz val="10"/>
        <rFont val="Arial"/>
        <family val="2"/>
      </rPr>
      <t xml:space="preserve">
- corrected formatting of "Kontering" section A45:B49</t>
    </r>
  </si>
  <si>
    <r>
      <rPr>
        <b/>
        <sz val="10"/>
        <rFont val="Arial"/>
        <family val="2"/>
      </rPr>
      <t xml:space="preserve">"INFORMATION" </t>
    </r>
    <r>
      <rPr>
        <sz val="10"/>
        <rFont val="Arial"/>
        <family val="2"/>
      </rPr>
      <t xml:space="preserve">
- Corrected ordering deadlines Nippon
</t>
    </r>
    <r>
      <rPr>
        <b/>
        <sz val="10"/>
        <rFont val="Arial"/>
        <family val="2"/>
      </rPr>
      <t>Bestillingsskjema</t>
    </r>
    <r>
      <rPr>
        <sz val="10"/>
        <rFont val="Arial"/>
        <family val="2"/>
      </rPr>
      <t xml:space="preserve">
- added version date G53
- Converted product lines to Table
</t>
    </r>
    <r>
      <rPr>
        <b/>
        <sz val="10"/>
        <rFont val="Arial"/>
        <family val="2"/>
      </rPr>
      <t xml:space="preserve">Purchase request form
</t>
    </r>
    <r>
      <rPr>
        <sz val="10"/>
        <rFont val="Arial"/>
        <family val="2"/>
      </rPr>
      <t>- Fixed conditional formatting in chemical order section
- Fixed language in chemical order section
- added version date G53
- Converted product lines to Table</t>
    </r>
  </si>
  <si>
    <t>Information</t>
  </si>
  <si>
    <t>Here you will find an overview of agreement suppliers and links to additional documentation where required.</t>
  </si>
  <si>
    <t>Links to forms</t>
  </si>
  <si>
    <t>Required attachments / additional documentation</t>
  </si>
  <si>
    <t>Bestillingsskjema</t>
  </si>
  <si>
    <t>Are you ordering…</t>
  </si>
  <si>
    <t>Required attachments</t>
  </si>
  <si>
    <t>Notes</t>
  </si>
  <si>
    <t>Purchase request form</t>
  </si>
  <si>
    <t>Purchase of an offer</t>
  </si>
  <si>
    <t>Offer / quote (as a pdf or email)</t>
  </si>
  <si>
    <t>Participant list</t>
  </si>
  <si>
    <t>Sending a package</t>
  </si>
  <si>
    <t>Contents description</t>
  </si>
  <si>
    <t>Link to letter templates</t>
  </si>
  <si>
    <t>Traveler Info</t>
  </si>
  <si>
    <t>Food / Drink</t>
  </si>
  <si>
    <t>Use the Nettskjema</t>
  </si>
  <si>
    <t xml:space="preserve">For open arrangements / section gatherings a list of names is not required but please make a note of the arrangement type in the "Attendees" field in the "Participant list". </t>
  </si>
  <si>
    <t>Car Rental Form</t>
  </si>
  <si>
    <t>Travel</t>
  </si>
  <si>
    <t>See uio.no for details</t>
  </si>
  <si>
    <t>"Traveler info" sheet</t>
  </si>
  <si>
    <t>Car Rental</t>
  </si>
  <si>
    <t>Framework aggreements</t>
  </si>
  <si>
    <t>Agreement catalogue (via "Administrasjon" in Programkiosk)</t>
  </si>
  <si>
    <t>Where a desired product / service is provided by an agreement partner, that / those partner/s must be used.</t>
  </si>
  <si>
    <t>Good / Service type</t>
  </si>
  <si>
    <t>Supplier</t>
  </si>
  <si>
    <t>Valid to</t>
  </si>
  <si>
    <t>Shipping / Freight</t>
  </si>
  <si>
    <t>Best Global Logistics</t>
  </si>
  <si>
    <t>World Courier</t>
  </si>
  <si>
    <t>Office consumables</t>
  </si>
  <si>
    <t>Lyreco</t>
  </si>
  <si>
    <t>Office furniture</t>
  </si>
  <si>
    <t>Input Interior</t>
  </si>
  <si>
    <t>Senab Eikeland Øst</t>
  </si>
  <si>
    <t>Lindbak</t>
  </si>
  <si>
    <t>Travel (Flights, hotel &amp; car)</t>
  </si>
  <si>
    <t>Berg-Hansen*</t>
  </si>
  <si>
    <t>*See UiO website for details</t>
  </si>
  <si>
    <t>Books</t>
  </si>
  <si>
    <t>Akademika</t>
  </si>
  <si>
    <t>Gass</t>
  </si>
  <si>
    <t>Nippon Gases Norge</t>
  </si>
  <si>
    <t>Lab wares</t>
  </si>
  <si>
    <t>- Storage, marcking racks and stands</t>
  </si>
  <si>
    <t>Fisher</t>
  </si>
  <si>
    <t>Sarstedt</t>
  </si>
  <si>
    <t>VWR</t>
  </si>
  <si>
    <t>- Laboratory glass and plastics to reuse (incl. single-use glassware)</t>
  </si>
  <si>
    <t>Saveen &amp; Werner</t>
  </si>
  <si>
    <t>- Microscopy and histology wares</t>
  </si>
  <si>
    <t>Chemi-Teknik</t>
  </si>
  <si>
    <t>- Microscopy wares for cell culturing</t>
  </si>
  <si>
    <t>- Filter for general lab use, cell culturing and water treatment</t>
  </si>
  <si>
    <t>- Filters and membranes for blotting</t>
  </si>
  <si>
    <t>Bio-Rad</t>
  </si>
  <si>
    <t>Life Technologies</t>
  </si>
  <si>
    <t>- Diverse single-use plastics to laboratories</t>
  </si>
  <si>
    <t>- PCR wares</t>
  </si>
  <si>
    <t>- Diverse laboratory products (NOT plastic / glass)</t>
  </si>
  <si>
    <t>- Cell culturing products</t>
  </si>
  <si>
    <t>- Personal protection equipment (laboratories)</t>
  </si>
  <si>
    <t>- Pipette tips</t>
  </si>
  <si>
    <t>Chemicals for cell and microorganism cultures</t>
  </si>
  <si>
    <t>Click agreement title for summary document (Norwegian only).</t>
  </si>
  <si>
    <t>- Media, supplements, mixtures and kits to eukaryotic cell culturing</t>
  </si>
  <si>
    <t>Merck Life Sciences</t>
  </si>
  <si>
    <t>- Diverse chemicals for culturing of ccells and microorganisms</t>
  </si>
  <si>
    <t>- Antibiotics and antimyotics</t>
  </si>
  <si>
    <t>- Media and media-ingredients for culturing of microorganisms</t>
  </si>
  <si>
    <t>Thermo Fisher Diagnositics (Oxoid)</t>
  </si>
  <si>
    <t>- Serum to cell culturing</t>
  </si>
  <si>
    <t>BioNordika</t>
  </si>
  <si>
    <t>The following suppliers have small-order fees</t>
  </si>
  <si>
    <t xml:space="preserve">We gather orders under the relevant limits such that individual users are not required to order for the minimum amount. </t>
  </si>
  <si>
    <t>Pipette tip agreement overview</t>
  </si>
  <si>
    <t>Pipette tip brand</t>
  </si>
  <si>
    <t>This may result in slight delays in processing your order. If a matter is urgent indicate this when ordering.</t>
  </si>
  <si>
    <t xml:space="preserve">Eppendorf </t>
  </si>
  <si>
    <t>Limit</t>
  </si>
  <si>
    <t>Fee</t>
  </si>
  <si>
    <t>HECO</t>
  </si>
  <si>
    <t xml:space="preserve">Biotix </t>
  </si>
  <si>
    <t xml:space="preserve">VWR Collection </t>
  </si>
  <si>
    <t xml:space="preserve">Sarstedt </t>
  </si>
  <si>
    <t>SiO</t>
  </si>
  <si>
    <t>Deadlines</t>
  </si>
  <si>
    <t>Deadline</t>
  </si>
  <si>
    <t>Free delivery day</t>
  </si>
  <si>
    <t>Delivery fee*</t>
  </si>
  <si>
    <t>Fredag 14:00</t>
  </si>
  <si>
    <t>Wednesday (the next week)</t>
  </si>
  <si>
    <t>Nippon Gases</t>
  </si>
  <si>
    <t>Monday 12:00</t>
  </si>
  <si>
    <t>Tuesday (the same week)</t>
  </si>
  <si>
    <t>Wednesday 12:00</t>
  </si>
  <si>
    <t>Thursday (the same week)</t>
  </si>
  <si>
    <t>Lonza (BioNordika)</t>
  </si>
  <si>
    <t>Tuesay 12:00</t>
  </si>
  <si>
    <t>Thursday (+1 uke)</t>
  </si>
  <si>
    <t>BioNordika (General)</t>
  </si>
  <si>
    <t>New England Biolabs (BioNordika)</t>
  </si>
  <si>
    <t>Thursday 12:00</t>
  </si>
  <si>
    <t>*Goods can be delivered outside of the free delivery days for the stated delivery fee.</t>
  </si>
  <si>
    <t>Best.nr.</t>
  </si>
  <si>
    <t>Bestilt dato:</t>
  </si>
  <si>
    <t>Bestiller:</t>
  </si>
  <si>
    <t>(Fylles inn av bestillingskontoret)</t>
  </si>
  <si>
    <t>På denne kjøpsanmodning formidler du ditt behov. Bestilling vil bli sendt til leverandør etter godkjenning av person med budsjettdisponeringsmyndighet. Ufullstendig utfylt skjema returneres.</t>
  </si>
  <si>
    <t>Ditt navn</t>
  </si>
  <si>
    <t>Telefon</t>
  </si>
  <si>
    <t>E-post adresse</t>
  </si>
  <si>
    <t>Bestiller du kjemikalier?</t>
  </si>
  <si>
    <t>NEI</t>
  </si>
  <si>
    <t>Må fylles ut ved kjøp av kjemikalier</t>
  </si>
  <si>
    <t xml:space="preserve">Seksjon: </t>
  </si>
  <si>
    <t>↓</t>
  </si>
  <si>
    <t>Romnummer hvor er/skal kjemikaliet lagres:</t>
  </si>
  <si>
    <t>Er SDS iht. Forordning (EF) nr. 1907/2006 (REACH)?</t>
  </si>
  <si>
    <t>Er bruk av kjemikaliet riskovurdert og foreligger som en SOP?</t>
  </si>
  <si>
    <t>Spesifikasjon av vare eller tjeneste</t>
  </si>
  <si>
    <r>
      <t>Fyll ut vare eller tjeneste som skal bestilles i rubrikken nedenfor. Vennligst spesifiser stykk pris (</t>
    </r>
    <r>
      <rPr>
        <b/>
        <sz val="11"/>
        <rFont val="Calibri"/>
        <family val="2"/>
        <scheme val="minor"/>
      </rPr>
      <t>eks. moms</t>
    </r>
    <r>
      <rPr>
        <sz val="11"/>
        <rFont val="Calibri"/>
        <family val="2"/>
        <scheme val="minor"/>
      </rPr>
      <t>), antall og valuta (</t>
    </r>
    <r>
      <rPr>
        <b/>
        <sz val="11"/>
        <rFont val="Calibri"/>
        <family val="2"/>
        <scheme val="minor"/>
      </rPr>
      <t>bruk leverandør sin valuta</t>
    </r>
    <r>
      <rPr>
        <sz val="11"/>
        <rFont val="Calibri"/>
        <family val="2"/>
        <scheme val="minor"/>
      </rPr>
      <t>). Øvrig merknader kan skrives i feltet nedenfor.</t>
    </r>
  </si>
  <si>
    <t>Artikkel-/varenr. /annen ref.nr.</t>
  </si>
  <si>
    <t>Produkt beskrivelse</t>
  </si>
  <si>
    <t>Leverandør</t>
  </si>
  <si>
    <r>
      <t xml:space="preserve">Stykkpris </t>
    </r>
    <r>
      <rPr>
        <b/>
        <sz val="10"/>
        <rFont val="Calibri"/>
        <family val="2"/>
        <scheme val="minor"/>
      </rPr>
      <t>(eks moms)</t>
    </r>
  </si>
  <si>
    <t>Antall</t>
  </si>
  <si>
    <t>Anslått Sum Pris</t>
  </si>
  <si>
    <t>Valuta</t>
  </si>
  <si>
    <t>NOK</t>
  </si>
  <si>
    <t>Antatt totalbeløp eks. mva.</t>
  </si>
  <si>
    <t>Øvrig merknader til bestillingen:</t>
  </si>
  <si>
    <t>(Eventuell dokumentasjon for eksempel tilbud, vedlegges anmodningen. Ved bestilling av mat/drikke skal det legges ved en deltakerliste (se "Participant list" ark).</t>
  </si>
  <si>
    <t>Kontering</t>
  </si>
  <si>
    <t>Påkrevd dokumentasjon</t>
  </si>
  <si>
    <t>Koststed</t>
  </si>
  <si>
    <t>Bestilling av en tilbud:</t>
  </si>
  <si>
    <t>Tilbud (pdf eller epost)</t>
  </si>
  <si>
    <t>Delprosjekt</t>
  </si>
  <si>
    <t>Pakke forsendelse:</t>
  </si>
  <si>
    <t>"Contents description" brev</t>
  </si>
  <si>
    <t>Kontonavn</t>
  </si>
  <si>
    <t>Bevertning:</t>
  </si>
  <si>
    <t>Bruk egnet nettskjemaet</t>
  </si>
  <si>
    <t>Prosjektleder</t>
  </si>
  <si>
    <t>Leiebil:</t>
  </si>
  <si>
    <t>Jeg bekrefter jeg har bestillerrettigheter for overnevnt kontostreng</t>
  </si>
  <si>
    <t>Dato:</t>
  </si>
  <si>
    <t>Navn:</t>
  </si>
  <si>
    <t>(Office use only)</t>
  </si>
  <si>
    <t>Use this form to communicate your needs. Orders will be sent to the appropriate supplier following approval from the budjet responsible. Incomplete forms will be returned.</t>
  </si>
  <si>
    <t>Your name</t>
  </si>
  <si>
    <t>Telephone</t>
  </si>
  <si>
    <t>Email address</t>
  </si>
  <si>
    <t>Are you requesting chemicals?</t>
  </si>
  <si>
    <t>YES / NO ↓</t>
  </si>
  <si>
    <t>Must be filled out when ordering chemicals</t>
  </si>
  <si>
    <t>Section</t>
  </si>
  <si>
    <t xml:space="preserve"> ↓</t>
  </si>
  <si>
    <t>Room number where chemicals are to be stored:</t>
  </si>
  <si>
    <t>Are the relevant MSDS according to Regulation (EC) No. 1907/2006 (REACH).</t>
  </si>
  <si>
    <t>Is the chemical risk assessed and is there an SOP?</t>
  </si>
  <si>
    <t>Specification of goods / services.</t>
  </si>
  <si>
    <r>
      <t>Fill in goods or services desired in the form below. Please specify supplier, unit price (</t>
    </r>
    <r>
      <rPr>
        <b/>
        <sz val="11"/>
        <rFont val="Calibri"/>
        <family val="2"/>
        <scheme val="minor"/>
      </rPr>
      <t>ex. VAT</t>
    </r>
    <r>
      <rPr>
        <sz val="11"/>
        <rFont val="Calibri"/>
        <family val="2"/>
        <scheme val="minor"/>
      </rPr>
      <t>), quantity and currency (</t>
    </r>
    <r>
      <rPr>
        <b/>
        <sz val="11"/>
        <rFont val="Calibri"/>
        <family val="2"/>
        <scheme val="minor"/>
      </rPr>
      <t>use currency of the supplier</t>
    </r>
    <r>
      <rPr>
        <sz val="11"/>
        <rFont val="Calibri"/>
        <family val="2"/>
        <scheme val="minor"/>
      </rPr>
      <t>). Additional remarks can be written in the field under the product entries.</t>
    </r>
  </si>
  <si>
    <t>Catalogue no. / Other ref. no.</t>
  </si>
  <si>
    <t>Product description</t>
  </si>
  <si>
    <r>
      <t xml:space="preserve">Unit Price </t>
    </r>
    <r>
      <rPr>
        <b/>
        <sz val="10"/>
        <rFont val="Calibri"/>
        <family val="2"/>
        <scheme val="minor"/>
      </rPr>
      <t>(ex. VAT)</t>
    </r>
  </si>
  <si>
    <t>Qty</t>
  </si>
  <si>
    <t>Sub-total (ex. VAT)</t>
  </si>
  <si>
    <t>Currency</t>
  </si>
  <si>
    <t>Expected total price ex. VAT.</t>
  </si>
  <si>
    <t>Additional comments / remarks regarding the order:</t>
  </si>
  <si>
    <t>(Addtional documentation e.g. quotes / offers, should be attached to this order. When ordering food / catering please fill out the "Participant List" sheet in this file.)</t>
  </si>
  <si>
    <t>Payment source</t>
  </si>
  <si>
    <t>Required documentation</t>
  </si>
  <si>
    <t>Purchase of an offer:</t>
  </si>
  <si>
    <t>Sending a package:</t>
  </si>
  <si>
    <t>Account name</t>
  </si>
  <si>
    <t>Food / Drink:</t>
  </si>
  <si>
    <t>Use the dedicated Nettskjema (in Norwegian)</t>
  </si>
  <si>
    <t>Project leader</t>
  </si>
  <si>
    <t>Car Rental:</t>
  </si>
  <si>
    <t>I confirm I am authorised to purchase these items using the IBV account supplied</t>
  </si>
  <si>
    <t>Date:</t>
  </si>
  <si>
    <t>Name:</t>
  </si>
  <si>
    <t>Participant List.</t>
  </si>
  <si>
    <t>Please make yourself familiar with the guidelines for hosting and representation at UiO (external link)</t>
  </si>
  <si>
    <t>Event name:</t>
  </si>
  <si>
    <t>Tilbake til bestillingsskjema</t>
  </si>
  <si>
    <t>Dining Time:</t>
  </si>
  <si>
    <t>Location:</t>
  </si>
  <si>
    <t>Return to purchase request form</t>
  </si>
  <si>
    <t>Contact name:</t>
  </si>
  <si>
    <t>Contact ph.:</t>
  </si>
  <si>
    <t>Event purpose:</t>
  </si>
  <si>
    <t>Attendees:</t>
  </si>
  <si>
    <t>Name</t>
  </si>
  <si>
    <t>Affiliation</t>
  </si>
  <si>
    <t>Email Address (if not UiO)</t>
  </si>
  <si>
    <t>Traveler Info.</t>
  </si>
  <si>
    <t>Full Name (as it appears on your passport):</t>
  </si>
  <si>
    <t>Family Name:</t>
  </si>
  <si>
    <t>Given Name/s:</t>
  </si>
  <si>
    <t>Mobile:</t>
  </si>
  <si>
    <t>(+47)</t>
  </si>
  <si>
    <t>Email:</t>
  </si>
  <si>
    <t>Passport (for international flights):</t>
  </si>
  <si>
    <t>Passport expiry:</t>
  </si>
  <si>
    <t>Date of birth (DD.MM.YY)</t>
  </si>
  <si>
    <t>Nationality:</t>
  </si>
  <si>
    <t>Outward journey</t>
  </si>
  <si>
    <t>Airport / Train Station:</t>
  </si>
  <si>
    <t>Time:</t>
  </si>
  <si>
    <t>Desired flight numbers:</t>
  </si>
  <si>
    <t xml:space="preserve">Return journey </t>
  </si>
  <si>
    <t>Extra notes:</t>
  </si>
  <si>
    <t>Pickup</t>
  </si>
  <si>
    <t>Time</t>
  </si>
  <si>
    <t>Flight no. (if relevant):</t>
  </si>
  <si>
    <t>Desired car size / type:</t>
  </si>
  <si>
    <t>Return</t>
  </si>
  <si>
    <t>Name of driver:</t>
  </si>
  <si>
    <t>Driver's licence #:</t>
  </si>
  <si>
    <t>Contact telephone:</t>
  </si>
  <si>
    <t>Extra details:</t>
  </si>
  <si>
    <t>Column1</t>
  </si>
  <si>
    <t>Merck</t>
  </si>
  <si>
    <t>Sted</t>
  </si>
  <si>
    <t>Seksjon</t>
  </si>
  <si>
    <t>AKVA</t>
  </si>
  <si>
    <t>BMB</t>
  </si>
  <si>
    <t>CEES</t>
  </si>
  <si>
    <t>EVOGENE</t>
  </si>
  <si>
    <t>FYSCELL</t>
  </si>
  <si>
    <t>ADM</t>
  </si>
  <si>
    <t>JAellerNEI</t>
  </si>
  <si>
    <t>YESellerNO</t>
  </si>
  <si>
    <t>JA</t>
  </si>
  <si>
    <t>YES</t>
  </si>
  <si>
    <t>NO</t>
  </si>
  <si>
    <t>AUD</t>
  </si>
  <si>
    <t>CAD</t>
  </si>
  <si>
    <t>CHF</t>
  </si>
  <si>
    <t>DEK</t>
  </si>
  <si>
    <t>EUR</t>
  </si>
  <si>
    <t>GBP</t>
  </si>
  <si>
    <t>SEK</t>
  </si>
  <si>
    <t>USD</t>
  </si>
  <si>
    <t>Artikkel-/varenr.</t>
  </si>
  <si>
    <t>Anslått stykkpris</t>
  </si>
  <si>
    <t>Pris</t>
  </si>
  <si>
    <t>JA/NEI</t>
  </si>
  <si>
    <t>Requests for catering / dining out must be filed via the Nettskjema</t>
  </si>
  <si>
    <t>Deadlines refer to the time requets must be received by the purchasing office.</t>
  </si>
  <si>
    <t>General lab chemicals</t>
  </si>
  <si>
    <t xml:space="preserve">BGL for the most. World Courier spesialises in particularly vulnerable / high value items. </t>
  </si>
  <si>
    <t>Framework agreements</t>
  </si>
  <si>
    <r>
      <rPr>
        <b/>
        <u/>
        <sz val="20"/>
        <color theme="0"/>
        <rFont val="Calibri (Body)"/>
      </rPr>
      <t>Submit</t>
    </r>
    <r>
      <rPr>
        <u/>
        <sz val="11"/>
        <color theme="0"/>
        <rFont val="Calibri"/>
        <family val="2"/>
        <scheme val="minor"/>
      </rPr>
      <t xml:space="preserve">
Remember to save and attach form to email.</t>
    </r>
  </si>
  <si>
    <r>
      <rPr>
        <b/>
        <u/>
        <sz val="20"/>
        <color theme="0"/>
        <rFont val="Calibri (Body)"/>
      </rPr>
      <t>Send inn</t>
    </r>
    <r>
      <rPr>
        <u/>
        <sz val="11"/>
        <color theme="0"/>
        <rFont val="Calibri"/>
        <family val="2"/>
        <scheme val="minor"/>
      </rPr>
      <t xml:space="preserve">
Husk å lagre og legge ved skjemaet</t>
    </r>
  </si>
  <si>
    <t xml:space="preserve">               KJØPSANMODNING</t>
  </si>
  <si>
    <t xml:space="preserve">          Purchase request form</t>
  </si>
  <si>
    <t>Mettler Toledo AS</t>
  </si>
  <si>
    <t>Fisher Scientific</t>
  </si>
  <si>
    <t>Thermo Scientific ClipTip</t>
  </si>
  <si>
    <t>Thermo Scientific FinnTip</t>
  </si>
  <si>
    <t>Saveen og Werner</t>
  </si>
  <si>
    <t>Sartorius</t>
  </si>
  <si>
    <t>Rainin</t>
  </si>
  <si>
    <t>v. 20250930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</si>
</sst>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7">
    <numFmt numFmtId="44" formatCode="_ &quot;kr&quot;\ * #,##0.00_ ;_ &quot;kr&quot;\ * \-#,##0.00_ ;_ &quot;kr&quot;\ * &quot;-&quot;??_ ;_ @_ "/>
    <numFmt numFmtId="164" formatCode="_ [$kr-414]\ * #,##0_ ;_ [$kr-414]\ * \-#,##0_ ;_ [$kr-414]\ * &quot;-&quot;_ ;_ @_ "/>
    <numFmt numFmtId="165" formatCode="&quot;kr&quot;\ #,##0.00"/>
    <numFmt numFmtId="166" formatCode="[$-F800]dddd\,\ mmmm\ dd\,\ yyyy"/>
    <numFmt numFmtId="167" formatCode="[$-F400]h:mm:ss\ AM/PM"/>
    <numFmt numFmtId="168" formatCode="hh:mm;@"/>
    <numFmt numFmtId="169" formatCode="dd/mm/yy;@"/>
  </numFmts>
  <fonts count="61">
    <font>
      <sz val="10"/>
      <name val="Arial"/>
    </font>
    <font>
      <sz val="10"/>
      <name val="Arial"/>
      <family val="2"/>
    </font>
    <font>
      <u/>
      <sz val="10"/>
      <color indexed="12"/>
      <name val="Arial"/>
      <family val="2"/>
    </font>
    <font>
      <sz val="9"/>
      <name val="Arial"/>
      <family val="2"/>
    </font>
    <font>
      <sz val="9"/>
      <color indexed="12"/>
      <name val="Small Fonts"/>
      <family val="2"/>
    </font>
    <font>
      <sz val="9"/>
      <name val="MT Extra"/>
      <family val="1"/>
    </font>
    <font>
      <sz val="10"/>
      <name val="Calibri"/>
      <family val="2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9"/>
      <color rgb="FF000000"/>
      <name val="Tahoma"/>
      <family val="2"/>
    </font>
    <font>
      <sz val="10"/>
      <color rgb="FF000000"/>
      <name val="Tahoma"/>
      <family val="2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2"/>
      <name val="Calibri"/>
      <family val="2"/>
      <scheme val="minor"/>
    </font>
    <font>
      <b/>
      <sz val="14"/>
      <name val="Calibri"/>
      <family val="2"/>
      <scheme val="minor"/>
    </font>
    <font>
      <sz val="10"/>
      <color indexed="10"/>
      <name val="Cambria"/>
      <family val="1"/>
      <scheme val="major"/>
    </font>
    <font>
      <b/>
      <i/>
      <sz val="10"/>
      <name val="Cambria"/>
      <family val="1"/>
      <scheme val="major"/>
    </font>
    <font>
      <sz val="12"/>
      <name val="Calibri"/>
      <family val="2"/>
      <scheme val="minor"/>
    </font>
    <font>
      <sz val="12"/>
      <color indexed="8"/>
      <name val="Calibri"/>
      <family val="2"/>
      <scheme val="minor"/>
    </font>
    <font>
      <sz val="16"/>
      <name val="Calibri"/>
      <family val="2"/>
      <scheme val="minor"/>
    </font>
    <font>
      <b/>
      <sz val="14"/>
      <color indexed="10"/>
      <name val="Calibri"/>
      <family val="2"/>
      <scheme val="minor"/>
    </font>
    <font>
      <b/>
      <sz val="16"/>
      <name val="Cambria"/>
      <family val="1"/>
      <scheme val="major"/>
    </font>
    <font>
      <sz val="9"/>
      <color indexed="81"/>
      <name val="Tahoma"/>
      <family val="2"/>
    </font>
    <font>
      <b/>
      <u/>
      <sz val="12"/>
      <color rgb="FF0070C0"/>
      <name val="Calibri"/>
      <family val="2"/>
      <scheme val="minor"/>
    </font>
    <font>
      <i/>
      <sz val="12"/>
      <name val="Calibri"/>
      <family val="2"/>
      <scheme val="minor"/>
    </font>
    <font>
      <b/>
      <sz val="36"/>
      <color indexed="8"/>
      <name val="Calibri"/>
      <family val="2"/>
      <scheme val="minor"/>
    </font>
    <font>
      <u/>
      <sz val="12"/>
      <color indexed="12"/>
      <name val="Calibri"/>
      <family val="2"/>
      <scheme val="minor"/>
    </font>
    <font>
      <u/>
      <sz val="12"/>
      <color theme="4"/>
      <name val="Calibri"/>
      <family val="2"/>
      <scheme val="minor"/>
    </font>
    <font>
      <sz val="12"/>
      <color rgb="FFC00000"/>
      <name val="Calibri"/>
      <family val="2"/>
      <scheme val="minor"/>
    </font>
    <font>
      <b/>
      <i/>
      <u/>
      <sz val="12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i/>
      <sz val="12"/>
      <name val="Calibri"/>
      <family val="2"/>
      <scheme val="minor"/>
    </font>
    <font>
      <b/>
      <i/>
      <sz val="28"/>
      <name val="Calibri"/>
      <family val="2"/>
      <scheme val="minor"/>
    </font>
    <font>
      <sz val="10"/>
      <name val="Arial"/>
      <family val="2"/>
    </font>
    <font>
      <u/>
      <sz val="16"/>
      <color rgb="FF0070C0"/>
      <name val="Calibri"/>
      <family val="2"/>
      <scheme val="minor"/>
    </font>
    <font>
      <u/>
      <sz val="16"/>
      <color rgb="FF00B050"/>
      <name val="Calibri"/>
      <family val="2"/>
      <scheme val="minor"/>
    </font>
    <font>
      <b/>
      <sz val="24"/>
      <color rgb="FFFF0000"/>
      <name val="Calibri"/>
      <family val="2"/>
      <scheme val="minor"/>
    </font>
    <font>
      <sz val="24"/>
      <color rgb="FFFF0000"/>
      <name val="Calibri"/>
      <family val="2"/>
      <scheme val="minor"/>
    </font>
    <font>
      <sz val="10"/>
      <color theme="1"/>
      <name val="Calibri"/>
      <family val="2"/>
      <scheme val="minor"/>
    </font>
    <font>
      <i/>
      <u/>
      <sz val="16"/>
      <color rgb="FFC00000"/>
      <name val="Calibri"/>
      <family val="2"/>
      <scheme val="minor"/>
    </font>
    <font>
      <b/>
      <u val="singleAccounting"/>
      <sz val="22"/>
      <name val="Calibri"/>
      <family val="2"/>
      <scheme val="minor"/>
    </font>
    <font>
      <b/>
      <i/>
      <u/>
      <sz val="18"/>
      <name val="Calibri"/>
      <family val="2"/>
      <scheme val="minor"/>
    </font>
    <font>
      <b/>
      <u/>
      <sz val="16"/>
      <name val="Calibri"/>
      <family val="2"/>
      <scheme val="minor"/>
    </font>
    <font>
      <b/>
      <sz val="16"/>
      <color rgb="FFFF0000"/>
      <name val="Calibri"/>
      <family val="2"/>
      <scheme val="minor"/>
    </font>
    <font>
      <sz val="14"/>
      <name val="Calibri"/>
      <family val="2"/>
      <scheme val="minor"/>
    </font>
    <font>
      <u/>
      <sz val="11"/>
      <color indexed="12"/>
      <name val="Arial"/>
      <family val="2"/>
    </font>
    <font>
      <i/>
      <u val="singleAccounting"/>
      <sz val="14"/>
      <color indexed="10"/>
      <name val="Calibri"/>
      <family val="2"/>
      <scheme val="minor"/>
    </font>
    <font>
      <i/>
      <sz val="14"/>
      <name val="Calibri"/>
      <family val="2"/>
      <scheme val="minor"/>
    </font>
    <font>
      <u/>
      <sz val="11"/>
      <color theme="0"/>
      <name val="Calibri"/>
      <family val="2"/>
      <scheme val="minor"/>
    </font>
    <font>
      <b/>
      <i/>
      <sz val="14"/>
      <name val="Calibri"/>
      <family val="2"/>
      <scheme val="minor"/>
    </font>
    <font>
      <b/>
      <i/>
      <u/>
      <sz val="14"/>
      <color rgb="FF0066FF"/>
      <name val="Calibri"/>
      <family val="2"/>
      <scheme val="minor"/>
    </font>
    <font>
      <i/>
      <sz val="10"/>
      <name val="Calibri"/>
      <family val="2"/>
      <scheme val="minor"/>
    </font>
    <font>
      <b/>
      <i/>
      <sz val="10"/>
      <name val="Calibri"/>
      <family val="2"/>
      <scheme val="minor"/>
    </font>
    <font>
      <i/>
      <sz val="10"/>
      <name val="Calibri"/>
      <family val="2"/>
    </font>
    <font>
      <sz val="10"/>
      <color theme="0" tint="-0.499984740745262"/>
      <name val="Calibri"/>
      <family val="2"/>
      <scheme val="minor"/>
    </font>
    <font>
      <b/>
      <sz val="10"/>
      <name val="Arial"/>
      <family val="2"/>
    </font>
    <font>
      <b/>
      <i/>
      <u/>
      <sz val="12"/>
      <color rgb="FF0066FF"/>
      <name val="Calibri"/>
      <family val="2"/>
      <scheme val="minor"/>
    </font>
    <font>
      <b/>
      <sz val="18"/>
      <name val="Calibri"/>
      <family val="2"/>
      <scheme val="minor"/>
    </font>
    <font>
      <b/>
      <sz val="20"/>
      <name val="Calibri"/>
      <family val="2"/>
      <scheme val="minor"/>
    </font>
    <font>
      <b/>
      <sz val="9"/>
      <color rgb="FF000000"/>
      <name val="Tahoma"/>
      <family val="2"/>
    </font>
    <font>
      <b/>
      <u/>
      <sz val="20"/>
      <color theme="0"/>
      <name val="Calibri (Body)"/>
    </font>
  </fonts>
  <fills count="13">
    <fill>
      <patternFill patternType="none"/>
    </fill>
    <fill>
      <patternFill patternType="gray125"/>
    </fill>
    <fill>
      <patternFill patternType="solid">
        <fgColor indexed="11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gradientFill type="path" left="0.5" right="0.5" top="0.5" bottom="0.5">
        <stop position="0">
          <color theme="0" tint="-5.0965910824915313E-2"/>
        </stop>
        <stop position="1">
          <color theme="0" tint="-0.1490218817712943"/>
        </stop>
      </gradientFill>
    </fill>
    <fill>
      <patternFill patternType="solid">
        <fgColor theme="1"/>
        <bgColor indexed="64"/>
      </patternFill>
    </fill>
    <fill>
      <patternFill patternType="solid">
        <fgColor rgb="FFFFFF7D"/>
        <bgColor indexed="64"/>
      </patternFill>
    </fill>
    <fill>
      <patternFill patternType="solid">
        <fgColor rgb="FFFEFFCA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0" tint="-4.9989318521683403E-2"/>
        <bgColor indexed="64"/>
      </patternFill>
    </fill>
  </fills>
  <borders count="61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auto="1"/>
      </top>
      <bottom style="thin">
        <color indexed="64"/>
      </bottom>
      <diagonal/>
    </border>
    <border>
      <left style="thin">
        <color indexed="64"/>
      </left>
      <right/>
      <top style="double">
        <color auto="1"/>
      </top>
      <bottom style="thin">
        <color indexed="64"/>
      </bottom>
      <diagonal/>
    </border>
    <border>
      <left/>
      <right style="thin">
        <color indexed="64"/>
      </right>
      <top style="double">
        <color auto="1"/>
      </top>
      <bottom style="thin">
        <color indexed="64"/>
      </bottom>
      <diagonal/>
    </border>
    <border>
      <left style="thin">
        <color indexed="64"/>
      </left>
      <right/>
      <top/>
      <bottom style="double">
        <color auto="1"/>
      </bottom>
      <diagonal/>
    </border>
    <border>
      <left/>
      <right style="thin">
        <color indexed="64"/>
      </right>
      <top/>
      <bottom style="double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double">
        <color auto="1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double">
        <color auto="1"/>
      </top>
      <bottom style="thin">
        <color indexed="64"/>
      </bottom>
      <diagonal/>
    </border>
    <border>
      <left/>
      <right/>
      <top style="double">
        <color auto="1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theme="5"/>
      </left>
      <right style="medium">
        <color theme="5"/>
      </right>
      <top style="medium">
        <color theme="5"/>
      </top>
      <bottom style="medium">
        <color theme="5"/>
      </bottom>
      <diagonal/>
    </border>
    <border>
      <left style="medium">
        <color theme="5"/>
      </left>
      <right/>
      <top style="thin">
        <color indexed="64"/>
      </top>
      <bottom style="thin">
        <color indexed="64"/>
      </bottom>
      <diagonal/>
    </border>
    <border>
      <left/>
      <right style="medium">
        <color theme="5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theme="5"/>
      </top>
      <bottom style="medium">
        <color theme="5"/>
      </bottom>
      <diagonal/>
    </border>
    <border>
      <left style="thick">
        <color theme="3"/>
      </left>
      <right/>
      <top style="thick">
        <color theme="3"/>
      </top>
      <bottom/>
      <diagonal/>
    </border>
    <border>
      <left/>
      <right style="thick">
        <color theme="3"/>
      </right>
      <top style="thick">
        <color theme="3"/>
      </top>
      <bottom/>
      <diagonal/>
    </border>
    <border>
      <left style="thick">
        <color theme="3"/>
      </left>
      <right/>
      <top/>
      <bottom/>
      <diagonal/>
    </border>
    <border>
      <left/>
      <right style="thick">
        <color theme="3"/>
      </right>
      <top/>
      <bottom/>
      <diagonal/>
    </border>
    <border>
      <left style="thick">
        <color theme="3"/>
      </left>
      <right/>
      <top/>
      <bottom style="thick">
        <color theme="3"/>
      </bottom>
      <diagonal/>
    </border>
    <border>
      <left/>
      <right style="thick">
        <color theme="3"/>
      </right>
      <top/>
      <bottom style="thick">
        <color theme="3"/>
      </bottom>
      <diagonal/>
    </border>
    <border>
      <left style="medium">
        <color theme="5"/>
      </left>
      <right/>
      <top style="medium">
        <color theme="5"/>
      </top>
      <bottom style="medium">
        <color theme="5"/>
      </bottom>
      <diagonal/>
    </border>
    <border>
      <left style="medium">
        <color theme="5"/>
      </left>
      <right/>
      <top style="medium">
        <color theme="5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theme="5"/>
      </left>
      <right/>
      <top/>
      <bottom/>
      <diagonal/>
    </border>
    <border>
      <left/>
      <right/>
      <top style="medium">
        <color theme="5"/>
      </top>
      <bottom/>
      <diagonal/>
    </border>
    <border>
      <left/>
      <right style="medium">
        <color theme="5"/>
      </right>
      <top style="medium">
        <color theme="5"/>
      </top>
      <bottom/>
      <diagonal/>
    </border>
    <border>
      <left/>
      <right style="medium">
        <color theme="5"/>
      </right>
      <top/>
      <bottom/>
      <diagonal/>
    </border>
    <border>
      <left style="medium">
        <color theme="5"/>
      </left>
      <right/>
      <top/>
      <bottom style="medium">
        <color theme="5"/>
      </bottom>
      <diagonal/>
    </border>
    <border>
      <left/>
      <right/>
      <top/>
      <bottom style="medium">
        <color theme="5"/>
      </bottom>
      <diagonal/>
    </border>
    <border>
      <left/>
      <right style="medium">
        <color theme="5"/>
      </right>
      <top/>
      <bottom style="medium">
        <color theme="5"/>
      </bottom>
      <diagonal/>
    </border>
    <border>
      <left style="medium">
        <color theme="5"/>
      </left>
      <right/>
      <top/>
      <bottom style="thin">
        <color indexed="64"/>
      </bottom>
      <diagonal/>
    </border>
    <border>
      <left style="thin">
        <color indexed="64"/>
      </left>
      <right style="medium">
        <color theme="5"/>
      </right>
      <top style="medium">
        <color theme="5"/>
      </top>
      <bottom style="medium">
        <color theme="5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4">
    <xf numFmtId="164" fontId="0" fillId="0" borderId="0"/>
    <xf numFmtId="44" fontId="1" fillId="0" borderId="0" applyFont="0" applyFill="0" applyBorder="0" applyAlignment="0" applyProtection="0"/>
    <xf numFmtId="164" fontId="2" fillId="0" borderId="0" applyNumberFormat="0" applyFill="0" applyBorder="0" applyAlignment="0" applyProtection="0">
      <alignment vertical="top"/>
      <protection locked="0"/>
    </xf>
    <xf numFmtId="9" fontId="33" fillId="0" borderId="0" applyFont="0" applyFill="0" applyBorder="0" applyAlignment="0" applyProtection="0"/>
  </cellStyleXfs>
  <cellXfs count="387">
    <xf numFmtId="164" fontId="0" fillId="0" borderId="0" xfId="0"/>
    <xf numFmtId="164" fontId="3" fillId="0" borderId="0" xfId="0" applyFont="1" applyProtection="1">
      <protection locked="0"/>
    </xf>
    <xf numFmtId="164" fontId="1" fillId="0" borderId="0" xfId="0" applyFont="1"/>
    <xf numFmtId="164" fontId="17" fillId="0" borderId="0" xfId="0" applyFont="1" applyAlignment="1">
      <alignment horizontal="center" vertical="top"/>
    </xf>
    <xf numFmtId="164" fontId="18" fillId="0" borderId="0" xfId="0" applyFont="1" applyAlignment="1">
      <alignment horizontal="center" vertical="top"/>
    </xf>
    <xf numFmtId="49" fontId="17" fillId="3" borderId="0" xfId="0" applyNumberFormat="1" applyFont="1" applyFill="1" applyAlignment="1">
      <alignment vertical="top" wrapText="1"/>
    </xf>
    <xf numFmtId="49" fontId="17" fillId="5" borderId="0" xfId="0" applyNumberFormat="1" applyFont="1" applyFill="1" applyAlignment="1">
      <alignment vertical="top" wrapText="1"/>
    </xf>
    <xf numFmtId="49" fontId="17" fillId="5" borderId="23" xfId="0" applyNumberFormat="1" applyFont="1" applyFill="1" applyBorder="1" applyAlignment="1">
      <alignment vertical="top" wrapText="1"/>
    </xf>
    <xf numFmtId="49" fontId="32" fillId="3" borderId="0" xfId="0" applyNumberFormat="1" applyFont="1" applyFill="1" applyAlignment="1">
      <alignment horizontal="left" vertical="center"/>
    </xf>
    <xf numFmtId="49" fontId="17" fillId="3" borderId="0" xfId="0" applyNumberFormat="1" applyFont="1" applyFill="1"/>
    <xf numFmtId="49" fontId="28" fillId="3" borderId="0" xfId="0" applyNumberFormat="1" applyFont="1" applyFill="1"/>
    <xf numFmtId="49" fontId="17" fillId="6" borderId="0" xfId="0" applyNumberFormat="1" applyFont="1" applyFill="1" applyAlignment="1">
      <alignment vertical="top"/>
    </xf>
    <xf numFmtId="49" fontId="17" fillId="6" borderId="11" xfId="0" applyNumberFormat="1" applyFont="1" applyFill="1" applyBorder="1" applyAlignment="1">
      <alignment vertical="top"/>
    </xf>
    <xf numFmtId="49" fontId="27" fillId="6" borderId="13" xfId="2" applyNumberFormat="1" applyFont="1" applyFill="1" applyBorder="1" applyAlignment="1" applyProtection="1">
      <alignment vertical="top"/>
    </xf>
    <xf numFmtId="49" fontId="27" fillId="6" borderId="0" xfId="2" applyNumberFormat="1" applyFont="1" applyFill="1" applyBorder="1" applyAlignment="1" applyProtection="1">
      <alignment vertical="top"/>
    </xf>
    <xf numFmtId="49" fontId="27" fillId="6" borderId="11" xfId="2" applyNumberFormat="1" applyFont="1" applyFill="1" applyBorder="1" applyAlignment="1" applyProtection="1">
      <alignment vertical="top"/>
    </xf>
    <xf numFmtId="49" fontId="27" fillId="3" borderId="0" xfId="2" applyNumberFormat="1" applyFont="1" applyFill="1" applyAlignment="1" applyProtection="1"/>
    <xf numFmtId="49" fontId="17" fillId="5" borderId="18" xfId="0" applyNumberFormat="1" applyFont="1" applyFill="1" applyBorder="1" applyAlignment="1">
      <alignment vertical="top"/>
    </xf>
    <xf numFmtId="49" fontId="17" fillId="5" borderId="23" xfId="0" applyNumberFormat="1" applyFont="1" applyFill="1" applyBorder="1" applyAlignment="1">
      <alignment vertical="top"/>
    </xf>
    <xf numFmtId="49" fontId="27" fillId="5" borderId="22" xfId="2" applyNumberFormat="1" applyFont="1" applyFill="1" applyBorder="1" applyAlignment="1" applyProtection="1">
      <alignment vertical="top"/>
    </xf>
    <xf numFmtId="49" fontId="27" fillId="5" borderId="18" xfId="2" applyNumberFormat="1" applyFont="1" applyFill="1" applyBorder="1" applyAlignment="1" applyProtection="1">
      <alignment vertical="top"/>
    </xf>
    <xf numFmtId="49" fontId="27" fillId="5" borderId="23" xfId="2" applyNumberFormat="1" applyFont="1" applyFill="1" applyBorder="1" applyAlignment="1" applyProtection="1">
      <alignment vertical="top"/>
    </xf>
    <xf numFmtId="49" fontId="17" fillId="5" borderId="22" xfId="0" applyNumberFormat="1" applyFont="1" applyFill="1" applyBorder="1" applyAlignment="1">
      <alignment vertical="top"/>
    </xf>
    <xf numFmtId="49" fontId="29" fillId="3" borderId="0" xfId="0" applyNumberFormat="1" applyFont="1" applyFill="1"/>
    <xf numFmtId="49" fontId="30" fillId="8" borderId="19" xfId="0" applyNumberFormat="1" applyFont="1" applyFill="1" applyBorder="1"/>
    <xf numFmtId="49" fontId="13" fillId="3" borderId="20" xfId="0" applyNumberFormat="1" applyFont="1" applyFill="1" applyBorder="1"/>
    <xf numFmtId="49" fontId="13" fillId="3" borderId="0" xfId="0" applyNumberFormat="1" applyFont="1" applyFill="1"/>
    <xf numFmtId="49" fontId="17" fillId="5" borderId="13" xfId="0" applyNumberFormat="1" applyFont="1" applyFill="1" applyBorder="1" applyAlignment="1">
      <alignment vertical="top" wrapText="1"/>
    </xf>
    <xf numFmtId="49" fontId="17" fillId="5" borderId="11" xfId="0" applyNumberFormat="1" applyFont="1" applyFill="1" applyBorder="1" applyAlignment="1">
      <alignment vertical="top" wrapText="1"/>
    </xf>
    <xf numFmtId="49" fontId="17" fillId="3" borderId="0" xfId="0" applyNumberFormat="1" applyFont="1" applyFill="1" applyAlignment="1">
      <alignment horizontal="left" vertical="top" wrapText="1"/>
    </xf>
    <xf numFmtId="49" fontId="17" fillId="3" borderId="13" xfId="0" applyNumberFormat="1" applyFont="1" applyFill="1" applyBorder="1" applyAlignment="1">
      <alignment vertical="top" wrapText="1"/>
    </xf>
    <xf numFmtId="49" fontId="17" fillId="3" borderId="11" xfId="0" applyNumberFormat="1" applyFont="1" applyFill="1" applyBorder="1" applyAlignment="1">
      <alignment vertical="top" wrapText="1"/>
    </xf>
    <xf numFmtId="49" fontId="17" fillId="3" borderId="0" xfId="0" applyNumberFormat="1" applyFont="1" applyFill="1" applyAlignment="1">
      <alignment vertical="top"/>
    </xf>
    <xf numFmtId="49" fontId="31" fillId="3" borderId="30" xfId="0" applyNumberFormat="1" applyFont="1" applyFill="1" applyBorder="1" applyAlignment="1">
      <alignment vertical="top" wrapText="1"/>
    </xf>
    <xf numFmtId="49" fontId="17" fillId="3" borderId="31" xfId="0" applyNumberFormat="1" applyFont="1" applyFill="1" applyBorder="1" applyAlignment="1">
      <alignment vertical="top" wrapText="1"/>
    </xf>
    <xf numFmtId="49" fontId="17" fillId="3" borderId="30" xfId="0" applyNumberFormat="1" applyFont="1" applyFill="1" applyBorder="1" applyAlignment="1">
      <alignment vertical="top" wrapText="1"/>
    </xf>
    <xf numFmtId="49" fontId="17" fillId="3" borderId="29" xfId="0" applyNumberFormat="1" applyFont="1" applyFill="1" applyBorder="1" applyAlignment="1">
      <alignment vertical="top" wrapText="1"/>
    </xf>
    <xf numFmtId="49" fontId="17" fillId="5" borderId="22" xfId="0" applyNumberFormat="1" applyFont="1" applyFill="1" applyBorder="1" applyAlignment="1">
      <alignment vertical="top" wrapText="1"/>
    </xf>
    <xf numFmtId="49" fontId="17" fillId="5" borderId="18" xfId="0" applyNumberFormat="1" applyFont="1" applyFill="1" applyBorder="1" applyAlignment="1">
      <alignment vertical="top" wrapText="1"/>
    </xf>
    <xf numFmtId="49" fontId="17" fillId="3" borderId="0" xfId="0" applyNumberFormat="1" applyFont="1" applyFill="1" applyAlignment="1">
      <alignment wrapText="1"/>
    </xf>
    <xf numFmtId="49" fontId="24" fillId="3" borderId="0" xfId="0" applyNumberFormat="1" applyFont="1" applyFill="1" applyAlignment="1">
      <alignment wrapText="1"/>
    </xf>
    <xf numFmtId="49" fontId="24" fillId="3" borderId="0" xfId="0" applyNumberFormat="1" applyFont="1" applyFill="1"/>
    <xf numFmtId="49" fontId="17" fillId="5" borderId="0" xfId="0" applyNumberFormat="1" applyFont="1" applyFill="1"/>
    <xf numFmtId="49" fontId="30" fillId="8" borderId="5" xfId="0" applyNumberFormat="1" applyFont="1" applyFill="1" applyBorder="1"/>
    <xf numFmtId="49" fontId="30" fillId="8" borderId="10" xfId="0" applyNumberFormat="1" applyFont="1" applyFill="1" applyBorder="1"/>
    <xf numFmtId="49" fontId="30" fillId="8" borderId="7" xfId="0" applyNumberFormat="1" applyFont="1" applyFill="1" applyBorder="1"/>
    <xf numFmtId="49" fontId="17" fillId="5" borderId="11" xfId="0" applyNumberFormat="1" applyFont="1" applyFill="1" applyBorder="1" applyAlignment="1">
      <alignment vertical="top"/>
    </xf>
    <xf numFmtId="49" fontId="17" fillId="5" borderId="14" xfId="0" applyNumberFormat="1" applyFont="1" applyFill="1" applyBorder="1" applyAlignment="1">
      <alignment vertical="top"/>
    </xf>
    <xf numFmtId="49" fontId="17" fillId="3" borderId="11" xfId="0" applyNumberFormat="1" applyFont="1" applyFill="1" applyBorder="1"/>
    <xf numFmtId="49" fontId="17" fillId="3" borderId="14" xfId="0" applyNumberFormat="1" applyFont="1" applyFill="1" applyBorder="1"/>
    <xf numFmtId="49" fontId="17" fillId="5" borderId="16" xfId="0" applyNumberFormat="1" applyFont="1" applyFill="1" applyBorder="1" applyAlignment="1">
      <alignment vertical="top"/>
    </xf>
    <xf numFmtId="165" fontId="17" fillId="5" borderId="13" xfId="0" applyNumberFormat="1" applyFont="1" applyFill="1" applyBorder="1"/>
    <xf numFmtId="165" fontId="17" fillId="3" borderId="13" xfId="0" applyNumberFormat="1" applyFont="1" applyFill="1" applyBorder="1"/>
    <xf numFmtId="165" fontId="17" fillId="5" borderId="13" xfId="3" applyNumberFormat="1" applyFont="1" applyFill="1" applyBorder="1" applyAlignment="1">
      <alignment vertical="top"/>
    </xf>
    <xf numFmtId="165" fontId="17" fillId="3" borderId="13" xfId="3" applyNumberFormat="1" applyFont="1" applyFill="1" applyBorder="1"/>
    <xf numFmtId="0" fontId="7" fillId="6" borderId="0" xfId="0" applyNumberFormat="1" applyFont="1" applyFill="1"/>
    <xf numFmtId="0" fontId="7" fillId="5" borderId="0" xfId="0" applyNumberFormat="1" applyFont="1" applyFill="1"/>
    <xf numFmtId="0" fontId="13" fillId="6" borderId="4" xfId="0" applyNumberFormat="1" applyFont="1" applyFill="1" applyBorder="1" applyAlignment="1">
      <alignment horizontal="right" wrapText="1"/>
    </xf>
    <xf numFmtId="0" fontId="13" fillId="6" borderId="4" xfId="0" applyNumberFormat="1" applyFont="1" applyFill="1" applyBorder="1" applyAlignment="1">
      <alignment horizontal="right"/>
    </xf>
    <xf numFmtId="49" fontId="16" fillId="2" borderId="8" xfId="0" applyNumberFormat="1" applyFont="1" applyFill="1" applyBorder="1" applyAlignment="1">
      <alignment horizontal="left" vertical="center" wrapText="1"/>
    </xf>
    <xf numFmtId="49" fontId="16" fillId="2" borderId="8" xfId="0" applyNumberFormat="1" applyFont="1" applyFill="1" applyBorder="1" applyAlignment="1">
      <alignment horizontal="left" vertical="center"/>
    </xf>
    <xf numFmtId="49" fontId="13" fillId="5" borderId="8" xfId="0" applyNumberFormat="1" applyFont="1" applyFill="1" applyBorder="1" applyAlignment="1">
      <alignment horizontal="left" vertical="center"/>
    </xf>
    <xf numFmtId="1" fontId="7" fillId="0" borderId="8" xfId="0" applyNumberFormat="1" applyFont="1" applyBorder="1" applyAlignment="1" applyProtection="1">
      <alignment horizontal="center" vertical="center"/>
      <protection locked="0"/>
    </xf>
    <xf numFmtId="1" fontId="38" fillId="0" borderId="8" xfId="0" applyNumberFormat="1" applyFont="1" applyBorder="1" applyAlignment="1" applyProtection="1">
      <alignment horizontal="center" vertical="center"/>
      <protection locked="0"/>
    </xf>
    <xf numFmtId="49" fontId="7" fillId="0" borderId="8" xfId="0" applyNumberFormat="1" applyFont="1" applyBorder="1" applyAlignment="1" applyProtection="1">
      <alignment horizontal="left" vertical="center" wrapText="1"/>
      <protection locked="0"/>
    </xf>
    <xf numFmtId="0" fontId="13" fillId="5" borderId="2" xfId="0" applyNumberFormat="1" applyFont="1" applyFill="1" applyBorder="1"/>
    <xf numFmtId="0" fontId="17" fillId="6" borderId="0" xfId="0" applyNumberFormat="1" applyFont="1" applyFill="1"/>
    <xf numFmtId="0" fontId="7" fillId="6" borderId="11" xfId="0" applyNumberFormat="1" applyFont="1" applyFill="1" applyBorder="1"/>
    <xf numFmtId="0" fontId="13" fillId="6" borderId="2" xfId="0" applyNumberFormat="1" applyFont="1" applyFill="1" applyBorder="1" applyAlignment="1">
      <alignment horizontal="right"/>
    </xf>
    <xf numFmtId="0" fontId="13" fillId="6" borderId="1" xfId="0" applyNumberFormat="1" applyFont="1" applyFill="1" applyBorder="1" applyAlignment="1">
      <alignment horizontal="right"/>
    </xf>
    <xf numFmtId="49" fontId="17" fillId="6" borderId="3" xfId="0" applyNumberFormat="1" applyFont="1" applyFill="1" applyBorder="1" applyAlignment="1" applyProtection="1">
      <alignment horizontal="left" vertical="center"/>
      <protection locked="0"/>
    </xf>
    <xf numFmtId="49" fontId="17" fillId="6" borderId="2" xfId="0" applyNumberFormat="1" applyFont="1" applyFill="1" applyBorder="1" applyAlignment="1" applyProtection="1">
      <alignment horizontal="left" vertical="center"/>
      <protection locked="0"/>
    </xf>
    <xf numFmtId="166" fontId="17" fillId="6" borderId="2" xfId="0" applyNumberFormat="1" applyFont="1" applyFill="1" applyBorder="1" applyAlignment="1" applyProtection="1">
      <alignment horizontal="left" vertical="center"/>
      <protection locked="0"/>
    </xf>
    <xf numFmtId="167" fontId="17" fillId="6" borderId="2" xfId="0" applyNumberFormat="1" applyFont="1" applyFill="1" applyBorder="1" applyAlignment="1" applyProtection="1">
      <alignment horizontal="left" vertical="center"/>
      <protection locked="0"/>
    </xf>
    <xf numFmtId="0" fontId="23" fillId="7" borderId="8" xfId="0" applyNumberFormat="1" applyFont="1" applyFill="1" applyBorder="1" applyAlignment="1" applyProtection="1">
      <alignment horizontal="center" vertical="top"/>
      <protection locked="0"/>
    </xf>
    <xf numFmtId="0" fontId="7" fillId="6" borderId="3" xfId="0" applyNumberFormat="1" applyFont="1" applyFill="1" applyBorder="1" applyProtection="1">
      <protection locked="0"/>
    </xf>
    <xf numFmtId="49" fontId="34" fillId="9" borderId="25" xfId="2" applyNumberFormat="1" applyFont="1" applyFill="1" applyBorder="1" applyAlignment="1" applyProtection="1"/>
    <xf numFmtId="49" fontId="39" fillId="9" borderId="25" xfId="0" applyNumberFormat="1" applyFont="1" applyFill="1" applyBorder="1"/>
    <xf numFmtId="49" fontId="40" fillId="9" borderId="24" xfId="0" applyNumberFormat="1" applyFont="1" applyFill="1" applyBorder="1" applyAlignment="1">
      <alignment horizontal="left"/>
    </xf>
    <xf numFmtId="49" fontId="41" fillId="3" borderId="0" xfId="0" applyNumberFormat="1" applyFont="1" applyFill="1"/>
    <xf numFmtId="49" fontId="42" fillId="3" borderId="0" xfId="0" applyNumberFormat="1" applyFont="1" applyFill="1"/>
    <xf numFmtId="49" fontId="19" fillId="3" borderId="0" xfId="0" applyNumberFormat="1" applyFont="1" applyFill="1" applyAlignment="1">
      <alignment vertical="top"/>
    </xf>
    <xf numFmtId="165" fontId="17" fillId="6" borderId="0" xfId="0" applyNumberFormat="1" applyFont="1" applyFill="1"/>
    <xf numFmtId="2" fontId="7" fillId="0" borderId="6" xfId="0" applyNumberFormat="1" applyFont="1" applyBorder="1" applyAlignment="1">
      <alignment horizontal="right" vertical="center"/>
    </xf>
    <xf numFmtId="49" fontId="17" fillId="6" borderId="6" xfId="0" applyNumberFormat="1" applyFont="1" applyFill="1" applyBorder="1" applyAlignment="1" applyProtection="1">
      <alignment horizontal="left" vertical="center"/>
      <protection locked="0"/>
    </xf>
    <xf numFmtId="166" fontId="17" fillId="6" borderId="6" xfId="0" applyNumberFormat="1" applyFont="1" applyFill="1" applyBorder="1" applyAlignment="1" applyProtection="1">
      <alignment horizontal="left" vertical="center"/>
      <protection locked="0"/>
    </xf>
    <xf numFmtId="49" fontId="17" fillId="6" borderId="13" xfId="0" applyNumberFormat="1" applyFont="1" applyFill="1" applyBorder="1" applyAlignment="1" applyProtection="1">
      <alignment vertical="top" wrapText="1"/>
      <protection locked="0"/>
    </xf>
    <xf numFmtId="49" fontId="17" fillId="6" borderId="14" xfId="0" applyNumberFormat="1" applyFont="1" applyFill="1" applyBorder="1" applyAlignment="1" applyProtection="1">
      <alignment vertical="top" wrapText="1"/>
      <protection locked="0"/>
    </xf>
    <xf numFmtId="49" fontId="2" fillId="6" borderId="13" xfId="2" applyNumberFormat="1" applyFill="1" applyBorder="1" applyAlignment="1" applyProtection="1">
      <alignment vertical="top" wrapText="1"/>
      <protection locked="0"/>
    </xf>
    <xf numFmtId="49" fontId="13" fillId="6" borderId="8" xfId="0" applyNumberFormat="1" applyFont="1" applyFill="1" applyBorder="1" applyAlignment="1" applyProtection="1">
      <alignment vertical="top" wrapText="1"/>
      <protection locked="0"/>
    </xf>
    <xf numFmtId="49" fontId="13" fillId="6" borderId="6" xfId="0" applyNumberFormat="1" applyFont="1" applyFill="1" applyBorder="1" applyAlignment="1" applyProtection="1">
      <alignment vertical="top" wrapText="1"/>
      <protection locked="0"/>
    </xf>
    <xf numFmtId="49" fontId="17" fillId="6" borderId="2" xfId="0" applyNumberFormat="1" applyFont="1" applyFill="1" applyBorder="1" applyAlignment="1" applyProtection="1">
      <alignment vertical="center"/>
      <protection locked="0"/>
    </xf>
    <xf numFmtId="166" fontId="17" fillId="6" borderId="2" xfId="0" applyNumberFormat="1" applyFont="1" applyFill="1" applyBorder="1" applyAlignment="1" applyProtection="1">
      <alignment vertical="center"/>
      <protection locked="0"/>
    </xf>
    <xf numFmtId="168" fontId="17" fillId="6" borderId="2" xfId="0" applyNumberFormat="1" applyFont="1" applyFill="1" applyBorder="1" applyAlignment="1" applyProtection="1">
      <alignment vertical="center"/>
      <protection locked="0"/>
    </xf>
    <xf numFmtId="49" fontId="13" fillId="0" borderId="35" xfId="0" applyNumberFormat="1" applyFont="1" applyBorder="1" applyAlignment="1" applyProtection="1">
      <alignment horizontal="right" vertical="center"/>
      <protection locked="0"/>
    </xf>
    <xf numFmtId="0" fontId="7" fillId="5" borderId="6" xfId="0" applyNumberFormat="1" applyFont="1" applyFill="1" applyBorder="1"/>
    <xf numFmtId="0" fontId="7" fillId="5" borderId="2" xfId="0" applyNumberFormat="1" applyFont="1" applyFill="1" applyBorder="1"/>
    <xf numFmtId="14" fontId="17" fillId="3" borderId="13" xfId="0" applyNumberFormat="1" applyFont="1" applyFill="1" applyBorder="1" applyAlignment="1">
      <alignment vertical="center"/>
    </xf>
    <xf numFmtId="14" fontId="17" fillId="3" borderId="28" xfId="0" applyNumberFormat="1" applyFont="1" applyFill="1" applyBorder="1" applyAlignment="1">
      <alignment vertical="center"/>
    </xf>
    <xf numFmtId="14" fontId="17" fillId="3" borderId="13" xfId="0" applyNumberFormat="1" applyFont="1" applyFill="1" applyBorder="1" applyAlignment="1">
      <alignment vertical="center" wrapText="1"/>
    </xf>
    <xf numFmtId="14" fontId="17" fillId="3" borderId="12" xfId="0" applyNumberFormat="1" applyFont="1" applyFill="1" applyBorder="1" applyAlignment="1">
      <alignment vertical="center"/>
    </xf>
    <xf numFmtId="14" fontId="17" fillId="3" borderId="12" xfId="0" applyNumberFormat="1" applyFont="1" applyFill="1" applyBorder="1" applyAlignment="1">
      <alignment vertical="center" wrapText="1"/>
    </xf>
    <xf numFmtId="49" fontId="13" fillId="5" borderId="8" xfId="0" applyNumberFormat="1" applyFont="1" applyFill="1" applyBorder="1" applyAlignment="1">
      <alignment horizontal="left" vertical="center" wrapText="1"/>
    </xf>
    <xf numFmtId="49" fontId="17" fillId="6" borderId="6" xfId="0" applyNumberFormat="1" applyFont="1" applyFill="1" applyBorder="1" applyAlignment="1" applyProtection="1">
      <alignment vertical="center"/>
      <protection locked="0"/>
    </xf>
    <xf numFmtId="0" fontId="7" fillId="6" borderId="3" xfId="0" applyNumberFormat="1" applyFont="1" applyFill="1" applyBorder="1"/>
    <xf numFmtId="49" fontId="13" fillId="5" borderId="6" xfId="0" applyNumberFormat="1" applyFont="1" applyFill="1" applyBorder="1" applyAlignment="1">
      <alignment vertical="center"/>
    </xf>
    <xf numFmtId="49" fontId="6" fillId="0" borderId="7" xfId="0" applyNumberFormat="1" applyFont="1" applyBorder="1"/>
    <xf numFmtId="49" fontId="6" fillId="0" borderId="3" xfId="0" applyNumberFormat="1" applyFont="1" applyBorder="1"/>
    <xf numFmtId="49" fontId="6" fillId="0" borderId="5" xfId="0" applyNumberFormat="1" applyFont="1" applyBorder="1"/>
    <xf numFmtId="49" fontId="13" fillId="0" borderId="38" xfId="0" applyNumberFormat="1" applyFont="1" applyBorder="1" applyAlignment="1" applyProtection="1">
      <alignment vertical="center"/>
      <protection locked="0"/>
    </xf>
    <xf numFmtId="1" fontId="7" fillId="0" borderId="15" xfId="0" applyNumberFormat="1" applyFont="1" applyBorder="1" applyAlignment="1" applyProtection="1">
      <alignment horizontal="center" vertical="center"/>
      <protection locked="0"/>
    </xf>
    <xf numFmtId="2" fontId="7" fillId="0" borderId="12" xfId="0" applyNumberFormat="1" applyFont="1" applyBorder="1" applyAlignment="1">
      <alignment horizontal="right" vertical="center"/>
    </xf>
    <xf numFmtId="49" fontId="3" fillId="6" borderId="0" xfId="0" applyNumberFormat="1" applyFont="1" applyFill="1"/>
    <xf numFmtId="49" fontId="16" fillId="6" borderId="0" xfId="0" applyNumberFormat="1" applyFont="1" applyFill="1" applyAlignment="1">
      <alignment horizontal="left" vertical="center"/>
    </xf>
    <xf numFmtId="49" fontId="44" fillId="0" borderId="35" xfId="0" applyNumberFormat="1" applyFont="1" applyBorder="1" applyAlignment="1" applyProtection="1">
      <alignment horizontal="center" vertical="center"/>
      <protection locked="0"/>
    </xf>
    <xf numFmtId="49" fontId="47" fillId="6" borderId="3" xfId="0" applyNumberFormat="1" applyFont="1" applyFill="1" applyBorder="1" applyAlignment="1">
      <alignment vertical="top"/>
    </xf>
    <xf numFmtId="49" fontId="17" fillId="6" borderId="1" xfId="0" applyNumberFormat="1" applyFont="1" applyFill="1" applyBorder="1" applyAlignment="1" applyProtection="1">
      <alignment vertical="center"/>
      <protection locked="0"/>
    </xf>
    <xf numFmtId="49" fontId="17" fillId="6" borderId="0" xfId="0" applyNumberFormat="1" applyFont="1" applyFill="1" applyAlignment="1" applyProtection="1">
      <alignment vertical="center"/>
      <protection locked="0"/>
    </xf>
    <xf numFmtId="49" fontId="17" fillId="6" borderId="3" xfId="0" applyNumberFormat="1" applyFont="1" applyFill="1" applyBorder="1" applyAlignment="1" applyProtection="1">
      <alignment vertical="center"/>
      <protection locked="0"/>
    </xf>
    <xf numFmtId="49" fontId="44" fillId="0" borderId="0" xfId="0" applyNumberFormat="1" applyFont="1"/>
    <xf numFmtId="49" fontId="27" fillId="6" borderId="7" xfId="2" applyNumberFormat="1" applyFont="1" applyFill="1" applyBorder="1" applyAlignment="1" applyProtection="1">
      <alignment vertical="top"/>
    </xf>
    <xf numFmtId="49" fontId="44" fillId="6" borderId="0" xfId="0" applyNumberFormat="1" applyFont="1" applyFill="1"/>
    <xf numFmtId="49" fontId="3" fillId="6" borderId="3" xfId="0" applyNumberFormat="1" applyFont="1" applyFill="1" applyBorder="1"/>
    <xf numFmtId="49" fontId="17" fillId="12" borderId="7" xfId="0" applyNumberFormat="1" applyFont="1" applyFill="1" applyBorder="1" applyAlignment="1">
      <alignment horizontal="right" vertical="center"/>
    </xf>
    <xf numFmtId="49" fontId="3" fillId="6" borderId="11" xfId="0" applyNumberFormat="1" applyFont="1" applyFill="1" applyBorder="1"/>
    <xf numFmtId="49" fontId="3" fillId="6" borderId="13" xfId="0" applyNumberFormat="1" applyFont="1" applyFill="1" applyBorder="1"/>
    <xf numFmtId="49" fontId="5" fillId="6" borderId="0" xfId="0" applyNumberFormat="1" applyFont="1" applyFill="1" applyAlignment="1">
      <alignment horizontal="centerContinuous"/>
    </xf>
    <xf numFmtId="49" fontId="47" fillId="6" borderId="7" xfId="0" applyNumberFormat="1" applyFont="1" applyFill="1" applyBorder="1" applyAlignment="1">
      <alignment vertical="top"/>
    </xf>
    <xf numFmtId="49" fontId="3" fillId="6" borderId="5" xfId="0" applyNumberFormat="1" applyFont="1" applyFill="1" applyBorder="1"/>
    <xf numFmtId="0" fontId="43" fillId="5" borderId="6" xfId="2" applyNumberFormat="1" applyFont="1" applyFill="1" applyBorder="1" applyAlignment="1" applyProtection="1">
      <alignment vertical="center"/>
    </xf>
    <xf numFmtId="49" fontId="17" fillId="6" borderId="9" xfId="0" applyNumberFormat="1" applyFont="1" applyFill="1" applyBorder="1" applyAlignment="1" applyProtection="1">
      <alignment vertical="center"/>
      <protection locked="0"/>
    </xf>
    <xf numFmtId="49" fontId="17" fillId="6" borderId="11" xfId="0" applyNumberFormat="1" applyFont="1" applyFill="1" applyBorder="1" applyAlignment="1" applyProtection="1">
      <alignment vertical="center"/>
      <protection locked="0"/>
    </xf>
    <xf numFmtId="49" fontId="17" fillId="6" borderId="5" xfId="0" applyNumberFormat="1" applyFont="1" applyFill="1" applyBorder="1" applyAlignment="1" applyProtection="1">
      <alignment vertical="center"/>
      <protection locked="0"/>
    </xf>
    <xf numFmtId="49" fontId="3" fillId="6" borderId="7" xfId="0" applyNumberFormat="1" applyFont="1" applyFill="1" applyBorder="1"/>
    <xf numFmtId="49" fontId="5" fillId="6" borderId="3" xfId="0" applyNumberFormat="1" applyFont="1" applyFill="1" applyBorder="1" applyAlignment="1">
      <alignment horizontal="centerContinuous"/>
    </xf>
    <xf numFmtId="49" fontId="13" fillId="5" borderId="15" xfId="0" applyNumberFormat="1" applyFont="1" applyFill="1" applyBorder="1" applyAlignment="1">
      <alignment horizontal="right" vertical="center"/>
    </xf>
    <xf numFmtId="49" fontId="13" fillId="5" borderId="8" xfId="0" applyNumberFormat="1" applyFont="1" applyFill="1" applyBorder="1" applyAlignment="1">
      <alignment horizontal="right" vertical="center"/>
    </xf>
    <xf numFmtId="49" fontId="44" fillId="6" borderId="6" xfId="0" applyNumberFormat="1" applyFont="1" applyFill="1" applyBorder="1" applyAlignment="1">
      <alignment horizontal="right"/>
    </xf>
    <xf numFmtId="14" fontId="46" fillId="6" borderId="4" xfId="0" applyNumberFormat="1" applyFont="1" applyFill="1" applyBorder="1" applyAlignment="1" applyProtection="1">
      <alignment horizontal="left"/>
      <protection locked="0"/>
    </xf>
    <xf numFmtId="49" fontId="46" fillId="6" borderId="4" xfId="0" applyNumberFormat="1" applyFont="1" applyFill="1" applyBorder="1" applyProtection="1">
      <protection locked="0"/>
    </xf>
    <xf numFmtId="49" fontId="44" fillId="0" borderId="0" xfId="0" applyNumberFormat="1" applyFont="1" applyProtection="1">
      <protection locked="0"/>
    </xf>
    <xf numFmtId="49" fontId="44" fillId="0" borderId="0" xfId="0" applyNumberFormat="1" applyFont="1" applyAlignment="1" applyProtection="1">
      <alignment wrapText="1"/>
      <protection locked="0"/>
    </xf>
    <xf numFmtId="49" fontId="17" fillId="6" borderId="12" xfId="0" applyNumberFormat="1" applyFont="1" applyFill="1" applyBorder="1" applyAlignment="1">
      <alignment horizontal="right" vertical="center"/>
    </xf>
    <xf numFmtId="49" fontId="17" fillId="12" borderId="13" xfId="0" applyNumberFormat="1" applyFont="1" applyFill="1" applyBorder="1" applyAlignment="1">
      <alignment horizontal="right" vertical="center"/>
    </xf>
    <xf numFmtId="49" fontId="17" fillId="6" borderId="13" xfId="0" applyNumberFormat="1" applyFont="1" applyFill="1" applyBorder="1" applyAlignment="1">
      <alignment horizontal="right" vertical="center"/>
    </xf>
    <xf numFmtId="49" fontId="3" fillId="5" borderId="4" xfId="0" applyNumberFormat="1" applyFont="1" applyFill="1" applyBorder="1"/>
    <xf numFmtId="49" fontId="3" fillId="5" borderId="2" xfId="0" applyNumberFormat="1" applyFont="1" applyFill="1" applyBorder="1"/>
    <xf numFmtId="49" fontId="49" fillId="5" borderId="6" xfId="0" applyNumberFormat="1" applyFont="1" applyFill="1" applyBorder="1"/>
    <xf numFmtId="49" fontId="14" fillId="5" borderId="2" xfId="0" applyNumberFormat="1" applyFont="1" applyFill="1" applyBorder="1"/>
    <xf numFmtId="49" fontId="0" fillId="0" borderId="0" xfId="0" applyNumberFormat="1"/>
    <xf numFmtId="1" fontId="0" fillId="0" borderId="0" xfId="0" applyNumberFormat="1"/>
    <xf numFmtId="164" fontId="17" fillId="0" borderId="0" xfId="0" applyFont="1" applyAlignment="1">
      <alignment horizontal="center" vertical="top" wrapText="1"/>
    </xf>
    <xf numFmtId="49" fontId="5" fillId="6" borderId="0" xfId="0" applyNumberFormat="1" applyFont="1" applyFill="1" applyAlignment="1">
      <alignment horizontal="center"/>
    </xf>
    <xf numFmtId="49" fontId="11" fillId="6" borderId="0" xfId="0" applyNumberFormat="1" applyFont="1" applyFill="1"/>
    <xf numFmtId="49" fontId="14" fillId="6" borderId="0" xfId="0" applyNumberFormat="1" applyFont="1" applyFill="1" applyAlignment="1">
      <alignment wrapText="1"/>
    </xf>
    <xf numFmtId="49" fontId="3" fillId="6" borderId="0" xfId="0" applyNumberFormat="1" applyFont="1" applyFill="1" applyAlignment="1">
      <alignment horizontal="centerContinuous"/>
    </xf>
    <xf numFmtId="49" fontId="4" fillId="6" borderId="0" xfId="0" applyNumberFormat="1" applyFont="1" applyFill="1"/>
    <xf numFmtId="49" fontId="5" fillId="6" borderId="3" xfId="0" applyNumberFormat="1" applyFont="1" applyFill="1" applyBorder="1" applyAlignment="1">
      <alignment horizontal="center"/>
    </xf>
    <xf numFmtId="49" fontId="3" fillId="6" borderId="2" xfId="0" applyNumberFormat="1" applyFont="1" applyFill="1" applyBorder="1"/>
    <xf numFmtId="49" fontId="3" fillId="6" borderId="12" xfId="0" applyNumberFormat="1" applyFont="1" applyFill="1" applyBorder="1"/>
    <xf numFmtId="49" fontId="17" fillId="6" borderId="0" xfId="0" applyNumberFormat="1" applyFont="1" applyFill="1"/>
    <xf numFmtId="49" fontId="17" fillId="6" borderId="23" xfId="0" applyNumberFormat="1" applyFont="1" applyFill="1" applyBorder="1"/>
    <xf numFmtId="165" fontId="17" fillId="6" borderId="18" xfId="0" applyNumberFormat="1" applyFont="1" applyFill="1" applyBorder="1"/>
    <xf numFmtId="165" fontId="17" fillId="6" borderId="22" xfId="0" applyNumberFormat="1" applyFont="1" applyFill="1" applyBorder="1"/>
    <xf numFmtId="49" fontId="54" fillId="6" borderId="11" xfId="0" applyNumberFormat="1" applyFont="1" applyFill="1" applyBorder="1" applyAlignment="1">
      <alignment horizontal="right"/>
    </xf>
    <xf numFmtId="164" fontId="0" fillId="6" borderId="0" xfId="0" applyFill="1"/>
    <xf numFmtId="164" fontId="1" fillId="6" borderId="3" xfId="0" applyFont="1" applyFill="1" applyBorder="1"/>
    <xf numFmtId="0" fontId="0" fillId="6" borderId="1" xfId="0" applyNumberFormat="1" applyFill="1" applyBorder="1" applyAlignment="1">
      <alignment vertical="center"/>
    </xf>
    <xf numFmtId="0" fontId="1" fillId="6" borderId="1" xfId="0" applyNumberFormat="1" applyFont="1" applyFill="1" applyBorder="1" applyAlignment="1">
      <alignment vertical="center" wrapText="1"/>
    </xf>
    <xf numFmtId="49" fontId="14" fillId="5" borderId="0" xfId="0" applyNumberFormat="1" applyFont="1" applyFill="1" applyAlignment="1">
      <alignment horizontal="center" vertical="top" wrapText="1"/>
    </xf>
    <xf numFmtId="49" fontId="14" fillId="5" borderId="13" xfId="0" applyNumberFormat="1" applyFont="1" applyFill="1" applyBorder="1" applyAlignment="1">
      <alignment horizontal="center" vertical="top" wrapText="1"/>
    </xf>
    <xf numFmtId="49" fontId="51" fillId="6" borderId="28" xfId="0" applyNumberFormat="1" applyFont="1" applyFill="1" applyBorder="1" applyAlignment="1">
      <alignment vertical="center"/>
    </xf>
    <xf numFmtId="49" fontId="51" fillId="6" borderId="34" xfId="0" applyNumberFormat="1" applyFont="1" applyFill="1" applyBorder="1" applyAlignment="1">
      <alignment vertical="center"/>
    </xf>
    <xf numFmtId="49" fontId="49" fillId="6" borderId="34" xfId="0" applyNumberFormat="1" applyFont="1" applyFill="1" applyBorder="1" applyAlignment="1">
      <alignment vertical="center"/>
    </xf>
    <xf numFmtId="49" fontId="49" fillId="6" borderId="47" xfId="0" applyNumberFormat="1" applyFont="1" applyFill="1" applyBorder="1" applyAlignment="1">
      <alignment horizontal="right" vertical="center"/>
    </xf>
    <xf numFmtId="2" fontId="52" fillId="0" borderId="48" xfId="1" applyNumberFormat="1" applyFont="1" applyBorder="1" applyAlignment="1" applyProtection="1">
      <alignment vertical="center"/>
    </xf>
    <xf numFmtId="49" fontId="53" fillId="0" borderId="48" xfId="0" applyNumberFormat="1" applyFont="1" applyBorder="1" applyProtection="1">
      <protection locked="0"/>
    </xf>
    <xf numFmtId="49" fontId="17" fillId="6" borderId="6" xfId="2" applyNumberFormat="1" applyFont="1" applyFill="1" applyBorder="1" applyAlignment="1" applyProtection="1">
      <alignment horizontal="left" vertical="center"/>
      <protection locked="0"/>
    </xf>
    <xf numFmtId="49" fontId="7" fillId="0" borderId="45" xfId="0" applyNumberFormat="1" applyFont="1" applyBorder="1" applyAlignment="1" applyProtection="1">
      <alignment horizontal="left" vertical="center"/>
      <protection locked="0"/>
    </xf>
    <xf numFmtId="49" fontId="7" fillId="0" borderId="46" xfId="0" applyNumberFormat="1" applyFont="1" applyBorder="1" applyAlignment="1" applyProtection="1">
      <alignment horizontal="left" vertical="center"/>
      <protection locked="0"/>
    </xf>
    <xf numFmtId="0" fontId="7" fillId="6" borderId="0" xfId="0" applyNumberFormat="1" applyFont="1" applyFill="1" applyAlignment="1">
      <alignment horizontal="left" vertical="center"/>
    </xf>
    <xf numFmtId="0" fontId="7" fillId="6" borderId="0" xfId="0" applyNumberFormat="1" applyFont="1" applyFill="1" applyAlignment="1">
      <alignment horizontal="left" vertical="center" wrapText="1"/>
    </xf>
    <xf numFmtId="49" fontId="7" fillId="6" borderId="0" xfId="0" applyNumberFormat="1" applyFont="1" applyFill="1" applyAlignment="1">
      <alignment horizontal="left" vertical="center" wrapText="1"/>
    </xf>
    <xf numFmtId="49" fontId="7" fillId="6" borderId="0" xfId="0" applyNumberFormat="1" applyFont="1" applyFill="1" applyAlignment="1">
      <alignment horizontal="left" vertical="center"/>
    </xf>
    <xf numFmtId="49" fontId="17" fillId="0" borderId="8" xfId="0" applyNumberFormat="1" applyFont="1" applyBorder="1" applyAlignment="1" applyProtection="1">
      <alignment horizontal="left" vertical="center"/>
      <protection locked="0"/>
    </xf>
    <xf numFmtId="49" fontId="17" fillId="0" borderId="4" xfId="0" applyNumberFormat="1" applyFont="1" applyBorder="1" applyAlignment="1" applyProtection="1">
      <alignment horizontal="left" vertical="center"/>
      <protection locked="0"/>
    </xf>
    <xf numFmtId="49" fontId="13" fillId="5" borderId="15" xfId="0" applyNumberFormat="1" applyFont="1" applyFill="1" applyBorder="1" applyAlignment="1">
      <alignment horizontal="left" vertical="center"/>
    </xf>
    <xf numFmtId="49" fontId="17" fillId="6" borderId="0" xfId="0" applyNumberFormat="1" applyFont="1" applyFill="1" applyAlignment="1">
      <alignment horizontal="left" vertical="center"/>
    </xf>
    <xf numFmtId="0" fontId="1" fillId="6" borderId="2" xfId="0" applyNumberFormat="1" applyFont="1" applyFill="1" applyBorder="1" applyAlignment="1">
      <alignment vertical="center"/>
    </xf>
    <xf numFmtId="0" fontId="1" fillId="6" borderId="2" xfId="0" applyNumberFormat="1" applyFont="1" applyFill="1" applyBorder="1" applyAlignment="1">
      <alignment vertical="center" wrapText="1"/>
    </xf>
    <xf numFmtId="49" fontId="56" fillId="3" borderId="30" xfId="0" applyNumberFormat="1" applyFont="1" applyFill="1" applyBorder="1" applyAlignment="1">
      <alignment vertical="top" wrapText="1"/>
    </xf>
    <xf numFmtId="0" fontId="2" fillId="6" borderId="2" xfId="2" applyNumberFormat="1" applyFill="1" applyBorder="1" applyAlignment="1" applyProtection="1">
      <alignment vertical="center" wrapText="1"/>
    </xf>
    <xf numFmtId="49" fontId="13" fillId="5" borderId="6" xfId="2" applyNumberFormat="1" applyFont="1" applyFill="1" applyBorder="1" applyAlignment="1" applyProtection="1">
      <alignment vertical="center" wrapText="1"/>
    </xf>
    <xf numFmtId="49" fontId="13" fillId="0" borderId="57" xfId="0" applyNumberFormat="1" applyFont="1" applyBorder="1" applyAlignment="1" applyProtection="1">
      <alignment vertical="center"/>
      <protection locked="0"/>
    </xf>
    <xf numFmtId="49" fontId="7" fillId="0" borderId="12" xfId="0" applyNumberFormat="1" applyFont="1" applyBorder="1" applyAlignment="1" applyProtection="1">
      <alignment horizontal="left" vertical="center" wrapText="1"/>
      <protection locked="0"/>
    </xf>
    <xf numFmtId="2" fontId="7" fillId="0" borderId="12" xfId="0" applyNumberFormat="1" applyFont="1" applyBorder="1" applyAlignment="1" applyProtection="1">
      <alignment horizontal="right" vertical="center" wrapText="1"/>
      <protection locked="0"/>
    </xf>
    <xf numFmtId="49" fontId="7" fillId="0" borderId="12" xfId="0" applyNumberFormat="1" applyFont="1" applyBorder="1" applyAlignment="1" applyProtection="1">
      <alignment vertical="center" wrapText="1"/>
      <protection locked="0"/>
    </xf>
    <xf numFmtId="2" fontId="7" fillId="0" borderId="12" xfId="0" applyNumberFormat="1" applyFont="1" applyBorder="1" applyAlignment="1" applyProtection="1">
      <alignment horizontal="right" vertical="center"/>
      <protection locked="0"/>
    </xf>
    <xf numFmtId="49" fontId="7" fillId="0" borderId="12" xfId="2" applyNumberFormat="1" applyFont="1" applyBorder="1" applyAlignment="1" applyProtection="1">
      <alignment horizontal="left" vertical="center" wrapText="1"/>
      <protection locked="0"/>
    </xf>
    <xf numFmtId="49" fontId="38" fillId="0" borderId="12" xfId="0" applyNumberFormat="1" applyFont="1" applyBorder="1" applyAlignment="1" applyProtection="1">
      <alignment horizontal="left" vertical="center" wrapText="1"/>
      <protection locked="0"/>
    </xf>
    <xf numFmtId="49" fontId="2" fillId="6" borderId="6" xfId="2" applyNumberFormat="1" applyFill="1" applyBorder="1" applyAlignment="1" applyProtection="1">
      <alignment horizontal="left" vertical="center"/>
      <protection locked="0"/>
    </xf>
    <xf numFmtId="0" fontId="3" fillId="0" borderId="0" xfId="0" applyNumberFormat="1" applyFont="1" applyProtection="1">
      <protection locked="0"/>
    </xf>
    <xf numFmtId="49" fontId="3" fillId="0" borderId="0" xfId="0" applyNumberFormat="1" applyFont="1" applyProtection="1">
      <protection locked="0"/>
    </xf>
    <xf numFmtId="49" fontId="34" fillId="9" borderId="26" xfId="0" applyNumberFormat="1" applyFont="1" applyFill="1" applyBorder="1"/>
    <xf numFmtId="49" fontId="35" fillId="6" borderId="58" xfId="0" applyNumberFormat="1" applyFont="1" applyFill="1" applyBorder="1"/>
    <xf numFmtId="49" fontId="17" fillId="5" borderId="1" xfId="0" applyNumberFormat="1" applyFont="1" applyFill="1" applyBorder="1" applyAlignment="1">
      <alignment vertical="center"/>
    </xf>
    <xf numFmtId="49" fontId="17" fillId="5" borderId="0" xfId="0" applyNumberFormat="1" applyFont="1" applyFill="1" applyAlignment="1">
      <alignment vertical="center"/>
    </xf>
    <xf numFmtId="49" fontId="17" fillId="5" borderId="3" xfId="0" applyNumberFormat="1" applyFont="1" applyFill="1" applyBorder="1" applyAlignment="1">
      <alignment vertical="center"/>
    </xf>
    <xf numFmtId="49" fontId="17" fillId="6" borderId="2" xfId="0" applyNumberFormat="1" applyFont="1" applyFill="1" applyBorder="1" applyAlignment="1">
      <alignment vertical="center"/>
    </xf>
    <xf numFmtId="2" fontId="7" fillId="0" borderId="6" xfId="0" applyNumberFormat="1" applyFont="1" applyBorder="1" applyAlignment="1" applyProtection="1">
      <alignment horizontal="right" vertical="center"/>
    </xf>
    <xf numFmtId="49" fontId="7" fillId="0" borderId="59" xfId="0" applyNumberFormat="1" applyFont="1" applyBorder="1" applyAlignment="1" applyProtection="1">
      <alignment horizontal="left" vertical="center" wrapText="1"/>
      <protection locked="0"/>
    </xf>
    <xf numFmtId="49" fontId="7" fillId="0" borderId="59" xfId="0" applyNumberFormat="1" applyFont="1" applyBorder="1" applyAlignment="1" applyProtection="1">
      <alignment vertical="center" wrapText="1"/>
      <protection locked="0"/>
    </xf>
    <xf numFmtId="49" fontId="7" fillId="0" borderId="60" xfId="0" applyNumberFormat="1" applyFont="1" applyBorder="1" applyAlignment="1" applyProtection="1">
      <alignment horizontal="left" vertical="center" wrapText="1"/>
      <protection locked="0"/>
    </xf>
    <xf numFmtId="2" fontId="7" fillId="0" borderId="59" xfId="0" applyNumberFormat="1" applyFont="1" applyBorder="1" applyAlignment="1" applyProtection="1">
      <alignment horizontal="right" vertical="center"/>
      <protection locked="0"/>
    </xf>
    <xf numFmtId="49" fontId="17" fillId="5" borderId="13" xfId="0" applyNumberFormat="1" applyFont="1" applyFill="1" applyBorder="1" applyAlignment="1">
      <alignment vertical="top" wrapText="1"/>
    </xf>
    <xf numFmtId="49" fontId="17" fillId="5" borderId="0" xfId="0" applyNumberFormat="1" applyFont="1" applyFill="1" applyAlignment="1">
      <alignment vertical="top" wrapText="1"/>
    </xf>
    <xf numFmtId="49" fontId="17" fillId="3" borderId="13" xfId="0" applyNumberFormat="1" applyFont="1" applyFill="1" applyBorder="1" applyAlignment="1">
      <alignment vertical="top" wrapText="1"/>
    </xf>
    <xf numFmtId="49" fontId="17" fillId="3" borderId="0" xfId="0" applyNumberFormat="1" applyFont="1" applyFill="1" applyAlignment="1">
      <alignment vertical="top" wrapText="1"/>
    </xf>
    <xf numFmtId="49" fontId="24" fillId="3" borderId="33" xfId="0" applyNumberFormat="1" applyFont="1" applyFill="1" applyBorder="1" applyAlignment="1">
      <alignment wrapText="1"/>
    </xf>
    <xf numFmtId="49" fontId="17" fillId="5" borderId="22" xfId="0" applyNumberFormat="1" applyFont="1" applyFill="1" applyBorder="1" applyAlignment="1">
      <alignment vertical="top"/>
    </xf>
    <xf numFmtId="49" fontId="17" fillId="5" borderId="23" xfId="0" applyNumberFormat="1" applyFont="1" applyFill="1" applyBorder="1" applyAlignment="1">
      <alignment vertical="top"/>
    </xf>
    <xf numFmtId="49" fontId="17" fillId="3" borderId="13" xfId="0" applyNumberFormat="1" applyFont="1" applyFill="1" applyBorder="1"/>
    <xf numFmtId="49" fontId="17" fillId="3" borderId="11" xfId="0" applyNumberFormat="1" applyFont="1" applyFill="1" applyBorder="1"/>
    <xf numFmtId="49" fontId="17" fillId="5" borderId="13" xfId="0" applyNumberFormat="1" applyFont="1" applyFill="1" applyBorder="1" applyAlignment="1">
      <alignment vertical="top"/>
    </xf>
    <xf numFmtId="49" fontId="17" fillId="5" borderId="11" xfId="0" applyNumberFormat="1" applyFont="1" applyFill="1" applyBorder="1" applyAlignment="1">
      <alignment vertical="top"/>
    </xf>
    <xf numFmtId="49" fontId="30" fillId="8" borderId="7" xfId="0" applyNumberFormat="1" applyFont="1" applyFill="1" applyBorder="1"/>
    <xf numFmtId="49" fontId="30" fillId="8" borderId="5" xfId="0" applyNumberFormat="1" applyFont="1" applyFill="1" applyBorder="1"/>
    <xf numFmtId="49" fontId="17" fillId="5" borderId="0" xfId="0" applyNumberFormat="1" applyFont="1" applyFill="1" applyAlignment="1">
      <alignment horizontal="left" vertical="center"/>
    </xf>
    <xf numFmtId="49" fontId="17" fillId="3" borderId="31" xfId="0" applyNumberFormat="1" applyFont="1" applyFill="1" applyBorder="1" applyAlignment="1">
      <alignment vertical="top" wrapText="1"/>
    </xf>
    <xf numFmtId="49" fontId="17" fillId="3" borderId="30" xfId="0" applyNumberFormat="1" applyFont="1" applyFill="1" applyBorder="1" applyAlignment="1">
      <alignment vertical="top" wrapText="1"/>
    </xf>
    <xf numFmtId="49" fontId="17" fillId="3" borderId="29" xfId="0" applyNumberFormat="1" applyFont="1" applyFill="1" applyBorder="1" applyAlignment="1">
      <alignment vertical="top" wrapText="1"/>
    </xf>
    <xf numFmtId="49" fontId="24" fillId="3" borderId="0" xfId="0" applyNumberFormat="1" applyFont="1" applyFill="1" applyAlignment="1">
      <alignment horizontal="left" vertical="top" wrapText="1"/>
    </xf>
    <xf numFmtId="49" fontId="24" fillId="3" borderId="0" xfId="0" applyNumberFormat="1" applyFont="1" applyFill="1" applyAlignment="1">
      <alignment wrapText="1"/>
    </xf>
    <xf numFmtId="49" fontId="26" fillId="5" borderId="13" xfId="2" applyNumberFormat="1" applyFont="1" applyFill="1" applyBorder="1" applyAlignment="1" applyProtection="1">
      <alignment vertical="top" wrapText="1"/>
    </xf>
    <xf numFmtId="49" fontId="26" fillId="5" borderId="0" xfId="2" applyNumberFormat="1" applyFont="1" applyFill="1" applyBorder="1" applyAlignment="1" applyProtection="1">
      <alignment vertical="top" wrapText="1"/>
    </xf>
    <xf numFmtId="49" fontId="24" fillId="3" borderId="31" xfId="0" applyNumberFormat="1" applyFont="1" applyFill="1" applyBorder="1" applyAlignment="1">
      <alignment horizontal="left" vertical="top" wrapText="1"/>
    </xf>
    <xf numFmtId="49" fontId="24" fillId="3" borderId="30" xfId="0" applyNumberFormat="1" applyFont="1" applyFill="1" applyBorder="1" applyAlignment="1">
      <alignment horizontal="left" vertical="top" wrapText="1"/>
    </xf>
    <xf numFmtId="49" fontId="24" fillId="3" borderId="29" xfId="0" applyNumberFormat="1" applyFont="1" applyFill="1" applyBorder="1" applyAlignment="1">
      <alignment horizontal="left" vertical="top" wrapText="1"/>
    </xf>
    <xf numFmtId="49" fontId="30" fillId="8" borderId="19" xfId="0" applyNumberFormat="1" applyFont="1" applyFill="1" applyBorder="1"/>
    <xf numFmtId="49" fontId="30" fillId="8" borderId="21" xfId="0" applyNumberFormat="1" applyFont="1" applyFill="1" applyBorder="1"/>
    <xf numFmtId="49" fontId="30" fillId="8" borderId="3" xfId="0" applyNumberFormat="1" applyFont="1" applyFill="1" applyBorder="1"/>
    <xf numFmtId="49" fontId="17" fillId="5" borderId="22" xfId="0" applyNumberFormat="1" applyFont="1" applyFill="1" applyBorder="1" applyAlignment="1">
      <alignment vertical="top" wrapText="1"/>
    </xf>
    <xf numFmtId="49" fontId="17" fillId="5" borderId="18" xfId="0" applyNumberFormat="1" applyFont="1" applyFill="1" applyBorder="1" applyAlignment="1">
      <alignment vertical="top" wrapText="1"/>
    </xf>
    <xf numFmtId="165" fontId="17" fillId="5" borderId="13" xfId="3" applyNumberFormat="1" applyFont="1" applyFill="1" applyBorder="1" applyAlignment="1">
      <alignment horizontal="right" vertical="center"/>
    </xf>
    <xf numFmtId="165" fontId="17" fillId="5" borderId="22" xfId="3" applyNumberFormat="1" applyFont="1" applyFill="1" applyBorder="1" applyAlignment="1">
      <alignment horizontal="right" vertical="center"/>
    </xf>
    <xf numFmtId="49" fontId="17" fillId="6" borderId="2" xfId="0" applyNumberFormat="1" applyFont="1" applyFill="1" applyBorder="1" applyAlignment="1">
      <alignment horizontal="left" vertical="center" wrapText="1"/>
    </xf>
    <xf numFmtId="49" fontId="17" fillId="5" borderId="1" xfId="0" applyNumberFormat="1" applyFont="1" applyFill="1" applyBorder="1" applyAlignment="1">
      <alignment horizontal="left" vertical="center"/>
    </xf>
    <xf numFmtId="49" fontId="17" fillId="5" borderId="3" xfId="0" applyNumberFormat="1" applyFont="1" applyFill="1" applyBorder="1" applyAlignment="1">
      <alignment horizontal="left" vertical="center"/>
    </xf>
    <xf numFmtId="49" fontId="17" fillId="3" borderId="0" xfId="0" applyNumberFormat="1" applyFont="1" applyFill="1" applyAlignment="1">
      <alignment wrapText="1"/>
    </xf>
    <xf numFmtId="49" fontId="17" fillId="5" borderId="17" xfId="0" applyNumberFormat="1" applyFont="1" applyFill="1" applyBorder="1" applyAlignment="1">
      <alignment vertical="center"/>
    </xf>
    <xf numFmtId="49" fontId="17" fillId="3" borderId="3" xfId="0" applyNumberFormat="1" applyFont="1" applyFill="1" applyBorder="1" applyAlignment="1">
      <alignment vertical="center"/>
    </xf>
    <xf numFmtId="49" fontId="17" fillId="3" borderId="3" xfId="0" applyNumberFormat="1" applyFont="1" applyFill="1" applyBorder="1" applyAlignment="1">
      <alignment vertical="center" wrapText="1"/>
    </xf>
    <xf numFmtId="49" fontId="30" fillId="8" borderId="27" xfId="0" applyNumberFormat="1" applyFont="1" applyFill="1" applyBorder="1"/>
    <xf numFmtId="49" fontId="17" fillId="5" borderId="12" xfId="0" applyNumberFormat="1" applyFont="1" applyFill="1" applyBorder="1" applyAlignment="1">
      <alignment vertical="top"/>
    </xf>
    <xf numFmtId="49" fontId="17" fillId="5" borderId="1" xfId="0" applyNumberFormat="1" applyFont="1" applyFill="1" applyBorder="1" applyAlignment="1">
      <alignment vertical="top"/>
    </xf>
    <xf numFmtId="49" fontId="27" fillId="3" borderId="13" xfId="2" applyNumberFormat="1" applyFont="1" applyFill="1" applyBorder="1" applyAlignment="1" applyProtection="1">
      <alignment vertical="top"/>
    </xf>
    <xf numFmtId="49" fontId="27" fillId="3" borderId="0" xfId="2" applyNumberFormat="1" applyFont="1" applyFill="1" applyBorder="1" applyAlignment="1" applyProtection="1">
      <alignment vertical="top"/>
    </xf>
    <xf numFmtId="49" fontId="17" fillId="5" borderId="13" xfId="0" applyNumberFormat="1" applyFont="1" applyFill="1" applyBorder="1" applyAlignment="1">
      <alignment horizontal="left" vertical="top" wrapText="1"/>
    </xf>
    <xf numFmtId="49" fontId="17" fillId="5" borderId="0" xfId="0" applyNumberFormat="1" applyFont="1" applyFill="1" applyAlignment="1">
      <alignment horizontal="left" vertical="top" wrapText="1"/>
    </xf>
    <xf numFmtId="49" fontId="17" fillId="5" borderId="11" xfId="0" applyNumberFormat="1" applyFont="1" applyFill="1" applyBorder="1" applyAlignment="1">
      <alignment horizontal="left" vertical="top" wrapText="1"/>
    </xf>
    <xf numFmtId="49" fontId="17" fillId="3" borderId="18" xfId="0" applyNumberFormat="1" applyFont="1" applyFill="1" applyBorder="1"/>
    <xf numFmtId="49" fontId="17" fillId="5" borderId="0" xfId="0" applyNumberFormat="1" applyFont="1" applyFill="1" applyAlignment="1">
      <alignment horizontal="left" vertical="top"/>
    </xf>
    <xf numFmtId="49" fontId="17" fillId="5" borderId="11" xfId="0" applyNumberFormat="1" applyFont="1" applyFill="1" applyBorder="1" applyAlignment="1">
      <alignment horizontal="left" vertical="top"/>
    </xf>
    <xf numFmtId="49" fontId="26" fillId="3" borderId="0" xfId="2" applyNumberFormat="1" applyFont="1" applyFill="1" applyAlignment="1" applyProtection="1"/>
    <xf numFmtId="49" fontId="17" fillId="5" borderId="1" xfId="0" applyNumberFormat="1" applyFont="1" applyFill="1" applyBorder="1" applyAlignment="1">
      <alignment horizontal="left" vertical="top"/>
    </xf>
    <xf numFmtId="49" fontId="17" fillId="5" borderId="9" xfId="0" applyNumberFormat="1" applyFont="1" applyFill="1" applyBorder="1" applyAlignment="1">
      <alignment horizontal="left" vertical="top"/>
    </xf>
    <xf numFmtId="49" fontId="17" fillId="3" borderId="0" xfId="0" applyNumberFormat="1" applyFont="1" applyFill="1" applyAlignment="1">
      <alignment horizontal="left" vertical="top"/>
    </xf>
    <xf numFmtId="49" fontId="17" fillId="3" borderId="11" xfId="0" applyNumberFormat="1" applyFont="1" applyFill="1" applyBorder="1" applyAlignment="1">
      <alignment horizontal="left" vertical="top"/>
    </xf>
    <xf numFmtId="49" fontId="30" fillId="8" borderId="20" xfId="0" applyNumberFormat="1" applyFont="1" applyFill="1" applyBorder="1"/>
    <xf numFmtId="49" fontId="30" fillId="8" borderId="32" xfId="0" applyNumberFormat="1" applyFont="1" applyFill="1" applyBorder="1"/>
    <xf numFmtId="49" fontId="17" fillId="5" borderId="12" xfId="0" applyNumberFormat="1" applyFont="1" applyFill="1" applyBorder="1" applyAlignment="1">
      <alignment vertical="top" wrapText="1"/>
    </xf>
    <xf numFmtId="49" fontId="17" fillId="5" borderId="1" xfId="0" applyNumberFormat="1" applyFont="1" applyFill="1" applyBorder="1" applyAlignment="1">
      <alignment vertical="top" wrapText="1"/>
    </xf>
    <xf numFmtId="49" fontId="17" fillId="5" borderId="9" xfId="0" applyNumberFormat="1" applyFont="1" applyFill="1" applyBorder="1" applyAlignment="1">
      <alignment vertical="top" wrapText="1"/>
    </xf>
    <xf numFmtId="49" fontId="17" fillId="3" borderId="11" xfId="0" applyNumberFormat="1" applyFont="1" applyFill="1" applyBorder="1" applyAlignment="1">
      <alignment vertical="top" wrapText="1"/>
    </xf>
    <xf numFmtId="49" fontId="30" fillId="8" borderId="20" xfId="0" applyNumberFormat="1" applyFont="1" applyFill="1" applyBorder="1" applyAlignment="1">
      <alignment horizontal="center"/>
    </xf>
    <xf numFmtId="49" fontId="30" fillId="8" borderId="19" xfId="0" applyNumberFormat="1" applyFont="1" applyFill="1" applyBorder="1" applyAlignment="1">
      <alignment horizontal="center"/>
    </xf>
    <xf numFmtId="49" fontId="30" fillId="8" borderId="21" xfId="0" applyNumberFormat="1" applyFont="1" applyFill="1" applyBorder="1" applyAlignment="1">
      <alignment horizontal="center"/>
    </xf>
    <xf numFmtId="49" fontId="27" fillId="5" borderId="13" xfId="2" applyNumberFormat="1" applyFont="1" applyFill="1" applyBorder="1" applyAlignment="1" applyProtection="1">
      <alignment vertical="top"/>
    </xf>
    <xf numFmtId="49" fontId="27" fillId="5" borderId="0" xfId="2" applyNumberFormat="1" applyFont="1" applyFill="1" applyBorder="1" applyAlignment="1" applyProtection="1">
      <alignment vertical="top"/>
    </xf>
    <xf numFmtId="49" fontId="36" fillId="4" borderId="8" xfId="0" applyNumberFormat="1" applyFont="1" applyFill="1" applyBorder="1" applyAlignment="1" applyProtection="1">
      <alignment horizontal="left" vertical="center"/>
      <protection locked="0"/>
    </xf>
    <xf numFmtId="14" fontId="37" fillId="4" borderId="8" xfId="0" applyNumberFormat="1" applyFont="1" applyFill="1" applyBorder="1" applyAlignment="1" applyProtection="1">
      <alignment horizontal="left" vertical="center"/>
      <protection locked="0"/>
    </xf>
    <xf numFmtId="49" fontId="37" fillId="4" borderId="8" xfId="0" applyNumberFormat="1" applyFont="1" applyFill="1" applyBorder="1" applyAlignment="1" applyProtection="1">
      <alignment horizontal="left" vertical="center"/>
      <protection locked="0"/>
    </xf>
    <xf numFmtId="49" fontId="15" fillId="2" borderId="6" xfId="0" applyNumberFormat="1" applyFont="1" applyFill="1" applyBorder="1" applyAlignment="1">
      <alignment horizontal="center" vertical="center"/>
    </xf>
    <xf numFmtId="49" fontId="15" fillId="2" borderId="2" xfId="0" applyNumberFormat="1" applyFont="1" applyFill="1" applyBorder="1" applyAlignment="1">
      <alignment horizontal="center" vertical="center"/>
    </xf>
    <xf numFmtId="49" fontId="15" fillId="2" borderId="4" xfId="0" applyNumberFormat="1" applyFont="1" applyFill="1" applyBorder="1" applyAlignment="1">
      <alignment horizontal="center" vertical="center"/>
    </xf>
    <xf numFmtId="0" fontId="12" fillId="0" borderId="36" xfId="0" applyNumberFormat="1" applyFont="1" applyBorder="1" applyAlignment="1">
      <alignment vertical="center"/>
    </xf>
    <xf numFmtId="0" fontId="12" fillId="0" borderId="2" xfId="0" applyNumberFormat="1" applyFont="1" applyBorder="1" applyAlignment="1">
      <alignment vertical="center"/>
    </xf>
    <xf numFmtId="0" fontId="12" fillId="0" borderId="4" xfId="0" applyNumberFormat="1" applyFont="1" applyBorder="1" applyAlignment="1">
      <alignment vertical="center"/>
    </xf>
    <xf numFmtId="0" fontId="12" fillId="0" borderId="56" xfId="0" applyNumberFormat="1" applyFont="1" applyBorder="1" applyAlignment="1">
      <alignment vertical="center" wrapText="1"/>
    </xf>
    <xf numFmtId="0" fontId="12" fillId="0" borderId="3" xfId="0" applyNumberFormat="1" applyFont="1" applyBorder="1" applyAlignment="1">
      <alignment vertical="center" wrapText="1"/>
    </xf>
    <xf numFmtId="0" fontId="12" fillId="0" borderId="5" xfId="0" applyNumberFormat="1" applyFont="1" applyBorder="1" applyAlignment="1">
      <alignment vertical="center" wrapText="1"/>
    </xf>
    <xf numFmtId="49" fontId="25" fillId="6" borderId="0" xfId="0" applyNumberFormat="1" applyFont="1" applyFill="1" applyAlignment="1">
      <alignment horizontal="center"/>
    </xf>
    <xf numFmtId="49" fontId="25" fillId="6" borderId="11" xfId="0" applyNumberFormat="1" applyFont="1" applyFill="1" applyBorder="1" applyAlignment="1">
      <alignment horizontal="center"/>
    </xf>
    <xf numFmtId="49" fontId="20" fillId="6" borderId="0" xfId="0" applyNumberFormat="1" applyFont="1" applyFill="1" applyAlignment="1">
      <alignment horizontal="center" vertical="center"/>
    </xf>
    <xf numFmtId="49" fontId="20" fillId="6" borderId="11" xfId="0" applyNumberFormat="1" applyFont="1" applyFill="1" applyBorder="1" applyAlignment="1">
      <alignment horizontal="center" vertical="center"/>
    </xf>
    <xf numFmtId="0" fontId="14" fillId="0" borderId="1" xfId="0" applyNumberFormat="1" applyFont="1" applyBorder="1" applyAlignment="1" applyProtection="1">
      <alignment horizontal="left" vertical="top" wrapText="1"/>
      <protection locked="0"/>
    </xf>
    <xf numFmtId="0" fontId="14" fillId="0" borderId="9" xfId="0" applyNumberFormat="1" applyFont="1" applyBorder="1" applyAlignment="1" applyProtection="1">
      <alignment horizontal="left" vertical="top" wrapText="1"/>
      <protection locked="0"/>
    </xf>
    <xf numFmtId="0" fontId="14" fillId="0" borderId="0" xfId="0" applyNumberFormat="1" applyFont="1" applyAlignment="1" applyProtection="1">
      <alignment horizontal="left" vertical="top" wrapText="1"/>
      <protection locked="0"/>
    </xf>
    <xf numFmtId="0" fontId="14" fillId="0" borderId="11" xfId="0" applyNumberFormat="1" applyFont="1" applyBorder="1" applyAlignment="1" applyProtection="1">
      <alignment horizontal="left" vertical="top" wrapText="1"/>
      <protection locked="0"/>
    </xf>
    <xf numFmtId="0" fontId="14" fillId="0" borderId="3" xfId="0" applyNumberFormat="1" applyFont="1" applyBorder="1" applyAlignment="1" applyProtection="1">
      <alignment horizontal="left" vertical="top" wrapText="1"/>
      <protection locked="0"/>
    </xf>
    <xf numFmtId="0" fontId="14" fillId="0" borderId="5" xfId="0" applyNumberFormat="1" applyFont="1" applyBorder="1" applyAlignment="1" applyProtection="1">
      <alignment horizontal="left" vertical="top" wrapText="1"/>
      <protection locked="0"/>
    </xf>
    <xf numFmtId="49" fontId="48" fillId="11" borderId="39" xfId="2" applyNumberFormat="1" applyFont="1" applyFill="1" applyBorder="1" applyAlignment="1" applyProtection="1">
      <alignment horizontal="center" vertical="center" wrapText="1"/>
    </xf>
    <xf numFmtId="49" fontId="48" fillId="11" borderId="40" xfId="2" applyNumberFormat="1" applyFont="1" applyFill="1" applyBorder="1" applyAlignment="1" applyProtection="1">
      <alignment horizontal="center" vertical="center" wrapText="1"/>
    </xf>
    <xf numFmtId="49" fontId="48" fillId="11" borderId="41" xfId="2" applyNumberFormat="1" applyFont="1" applyFill="1" applyBorder="1" applyAlignment="1" applyProtection="1">
      <alignment horizontal="center" vertical="center" wrapText="1"/>
    </xf>
    <xf numFmtId="49" fontId="48" fillId="11" borderId="42" xfId="2" applyNumberFormat="1" applyFont="1" applyFill="1" applyBorder="1" applyAlignment="1" applyProtection="1">
      <alignment horizontal="center" vertical="center" wrapText="1"/>
    </xf>
    <xf numFmtId="49" fontId="48" fillId="11" borderId="43" xfId="2" applyNumberFormat="1" applyFont="1" applyFill="1" applyBorder="1" applyAlignment="1" applyProtection="1">
      <alignment horizontal="center" vertical="center" wrapText="1"/>
    </xf>
    <xf numFmtId="49" fontId="48" fillId="11" borderId="44" xfId="2" applyNumberFormat="1" applyFont="1" applyFill="1" applyBorder="1" applyAlignment="1" applyProtection="1">
      <alignment horizontal="center" vertical="center" wrapText="1"/>
    </xf>
    <xf numFmtId="49" fontId="11" fillId="0" borderId="6" xfId="0" applyNumberFormat="1" applyFont="1" applyBorder="1" applyAlignment="1">
      <alignment horizontal="center" vertical="center" wrapText="1"/>
    </xf>
    <xf numFmtId="49" fontId="11" fillId="0" borderId="2" xfId="0" applyNumberFormat="1" applyFont="1" applyBorder="1" applyAlignment="1">
      <alignment horizontal="center" vertical="center" wrapText="1"/>
    </xf>
    <xf numFmtId="49" fontId="11" fillId="0" borderId="4" xfId="0" applyNumberFormat="1" applyFont="1" applyBorder="1" applyAlignment="1">
      <alignment horizontal="center" vertical="center" wrapText="1"/>
    </xf>
    <xf numFmtId="49" fontId="49" fillId="5" borderId="6" xfId="0" applyNumberFormat="1" applyFont="1" applyFill="1" applyBorder="1" applyAlignment="1">
      <alignment horizontal="center" vertical="center"/>
    </xf>
    <xf numFmtId="49" fontId="49" fillId="5" borderId="2" xfId="0" applyNumberFormat="1" applyFont="1" applyFill="1" applyBorder="1" applyAlignment="1">
      <alignment horizontal="center" vertical="center"/>
    </xf>
    <xf numFmtId="49" fontId="17" fillId="6" borderId="0" xfId="0" applyNumberFormat="1" applyFont="1" applyFill="1" applyAlignment="1">
      <alignment vertical="center" wrapText="1"/>
    </xf>
    <xf numFmtId="49" fontId="17" fillId="6" borderId="11" xfId="0" applyNumberFormat="1" applyFont="1" applyFill="1" applyBorder="1" applyAlignment="1">
      <alignment vertical="center" wrapText="1"/>
    </xf>
    <xf numFmtId="49" fontId="27" fillId="12" borderId="0" xfId="2" applyNumberFormat="1" applyFont="1" applyFill="1" applyBorder="1" applyAlignment="1" applyProtection="1">
      <alignment vertical="center"/>
    </xf>
    <xf numFmtId="49" fontId="27" fillId="12" borderId="11" xfId="2" applyNumberFormat="1" applyFont="1" applyFill="1" applyBorder="1" applyAlignment="1" applyProtection="1">
      <alignment vertical="center"/>
    </xf>
    <xf numFmtId="49" fontId="27" fillId="12" borderId="3" xfId="2" applyNumberFormat="1" applyFont="1" applyFill="1" applyBorder="1" applyAlignment="1" applyProtection="1">
      <alignment vertical="center"/>
    </xf>
    <xf numFmtId="49" fontId="27" fillId="12" borderId="5" xfId="2" applyNumberFormat="1" applyFont="1" applyFill="1" applyBorder="1" applyAlignment="1" applyProtection="1">
      <alignment vertical="center"/>
    </xf>
    <xf numFmtId="49" fontId="13" fillId="0" borderId="7" xfId="0" applyNumberFormat="1" applyFont="1" applyBorder="1" applyAlignment="1" applyProtection="1">
      <alignment horizontal="left" vertical="center"/>
      <protection locked="0"/>
    </xf>
    <xf numFmtId="49" fontId="13" fillId="0" borderId="3" xfId="0" applyNumberFormat="1" applyFont="1" applyBorder="1" applyAlignment="1" applyProtection="1">
      <alignment horizontal="left" vertical="center"/>
      <protection locked="0"/>
    </xf>
    <xf numFmtId="49" fontId="13" fillId="0" borderId="5" xfId="0" applyNumberFormat="1" applyFont="1" applyBorder="1" applyAlignment="1" applyProtection="1">
      <alignment horizontal="left" vertical="center"/>
      <protection locked="0"/>
    </xf>
    <xf numFmtId="49" fontId="49" fillId="5" borderId="6" xfId="0" applyNumberFormat="1" applyFont="1" applyFill="1" applyBorder="1" applyAlignment="1">
      <alignment wrapText="1"/>
    </xf>
    <xf numFmtId="49" fontId="49" fillId="5" borderId="2" xfId="0" applyNumberFormat="1" applyFont="1" applyFill="1" applyBorder="1" applyAlignment="1">
      <alignment wrapText="1"/>
    </xf>
    <xf numFmtId="49" fontId="49" fillId="5" borderId="4" xfId="0" applyNumberFormat="1" applyFont="1" applyFill="1" applyBorder="1" applyAlignment="1">
      <alignment wrapText="1"/>
    </xf>
    <xf numFmtId="49" fontId="11" fillId="0" borderId="6" xfId="0" applyNumberFormat="1" applyFont="1" applyBorder="1" applyAlignment="1">
      <alignment vertical="center" wrapText="1"/>
    </xf>
    <xf numFmtId="49" fontId="11" fillId="0" borderId="2" xfId="0" applyNumberFormat="1" applyFont="1" applyBorder="1" applyAlignment="1">
      <alignment vertical="center" wrapText="1"/>
    </xf>
    <xf numFmtId="49" fontId="11" fillId="0" borderId="4" xfId="0" applyNumberFormat="1" applyFont="1" applyBorder="1" applyAlignment="1">
      <alignment vertical="center" wrapText="1"/>
    </xf>
    <xf numFmtId="49" fontId="58" fillId="5" borderId="15" xfId="0" applyNumberFormat="1" applyFont="1" applyFill="1" applyBorder="1" applyAlignment="1">
      <alignment horizontal="center" vertical="center" wrapText="1"/>
    </xf>
    <xf numFmtId="49" fontId="58" fillId="5" borderId="14" xfId="0" applyNumberFormat="1" applyFont="1" applyFill="1" applyBorder="1" applyAlignment="1">
      <alignment horizontal="center" vertical="center" wrapText="1"/>
    </xf>
    <xf numFmtId="49" fontId="58" fillId="5" borderId="10" xfId="0" applyNumberFormat="1" applyFont="1" applyFill="1" applyBorder="1" applyAlignment="1">
      <alignment horizontal="center" vertical="center" wrapText="1"/>
    </xf>
    <xf numFmtId="49" fontId="57" fillId="10" borderId="6" xfId="0" applyNumberFormat="1" applyFont="1" applyFill="1" applyBorder="1" applyAlignment="1">
      <alignment horizontal="center" vertical="center" wrapText="1"/>
    </xf>
    <xf numFmtId="49" fontId="57" fillId="10" borderId="37" xfId="0" applyNumberFormat="1" applyFont="1" applyFill="1" applyBorder="1" applyAlignment="1">
      <alignment horizontal="center" vertical="center" wrapText="1"/>
    </xf>
    <xf numFmtId="49" fontId="17" fillId="0" borderId="12" xfId="0" applyNumberFormat="1" applyFont="1" applyBorder="1" applyAlignment="1" applyProtection="1">
      <alignment horizontal="left" vertical="center" wrapText="1"/>
      <protection locked="0"/>
    </xf>
    <xf numFmtId="49" fontId="17" fillId="0" borderId="1" xfId="0" applyNumberFormat="1" applyFont="1" applyBorder="1" applyAlignment="1" applyProtection="1">
      <alignment horizontal="left" vertical="center" wrapText="1"/>
      <protection locked="0"/>
    </xf>
    <xf numFmtId="49" fontId="17" fillId="0" borderId="9" xfId="0" applyNumberFormat="1" applyFont="1" applyBorder="1" applyAlignment="1" applyProtection="1">
      <alignment horizontal="left" vertical="center" wrapText="1"/>
      <protection locked="0"/>
    </xf>
    <xf numFmtId="49" fontId="17" fillId="0" borderId="13" xfId="0" applyNumberFormat="1" applyFont="1" applyBorder="1" applyAlignment="1" applyProtection="1">
      <alignment horizontal="left" vertical="center" wrapText="1"/>
      <protection locked="0"/>
    </xf>
    <xf numFmtId="49" fontId="17" fillId="0" borderId="0" xfId="0" applyNumberFormat="1" applyFont="1" applyAlignment="1" applyProtection="1">
      <alignment horizontal="left" vertical="center" wrapText="1"/>
      <protection locked="0"/>
    </xf>
    <xf numFmtId="49" fontId="17" fillId="0" borderId="11" xfId="0" applyNumberFormat="1" applyFont="1" applyBorder="1" applyAlignment="1" applyProtection="1">
      <alignment horizontal="left" vertical="center" wrapText="1"/>
      <protection locked="0"/>
    </xf>
    <xf numFmtId="49" fontId="17" fillId="0" borderId="7" xfId="0" applyNumberFormat="1" applyFont="1" applyBorder="1" applyAlignment="1" applyProtection="1">
      <alignment horizontal="left" vertical="center" wrapText="1"/>
      <protection locked="0"/>
    </xf>
    <xf numFmtId="49" fontId="17" fillId="0" borderId="3" xfId="0" applyNumberFormat="1" applyFont="1" applyBorder="1" applyAlignment="1" applyProtection="1">
      <alignment horizontal="left" vertical="center" wrapText="1"/>
      <protection locked="0"/>
    </xf>
    <xf numFmtId="49" fontId="17" fillId="0" borderId="5" xfId="0" applyNumberFormat="1" applyFont="1" applyBorder="1" applyAlignment="1" applyProtection="1">
      <alignment horizontal="left" vertical="center" wrapText="1"/>
      <protection locked="0"/>
    </xf>
    <xf numFmtId="49" fontId="50" fillId="5" borderId="6" xfId="0" applyNumberFormat="1" applyFont="1" applyFill="1" applyBorder="1" applyAlignment="1">
      <alignment horizontal="center" vertical="center"/>
    </xf>
    <xf numFmtId="49" fontId="50" fillId="5" borderId="4" xfId="0" applyNumberFormat="1" applyFont="1" applyFill="1" applyBorder="1" applyAlignment="1">
      <alignment horizontal="center" vertical="center"/>
    </xf>
    <xf numFmtId="49" fontId="49" fillId="5" borderId="6" xfId="0" applyNumberFormat="1" applyFont="1" applyFill="1" applyBorder="1"/>
    <xf numFmtId="49" fontId="49" fillId="5" borderId="2" xfId="0" applyNumberFormat="1" applyFont="1" applyFill="1" applyBorder="1"/>
    <xf numFmtId="49" fontId="17" fillId="6" borderId="1" xfId="0" applyNumberFormat="1" applyFont="1" applyFill="1" applyBorder="1" applyAlignment="1">
      <alignment vertical="center" wrapText="1"/>
    </xf>
    <xf numFmtId="49" fontId="17" fillId="6" borderId="9" xfId="0" applyNumberFormat="1" applyFont="1" applyFill="1" applyBorder="1" applyAlignment="1">
      <alignment vertical="center" wrapText="1"/>
    </xf>
    <xf numFmtId="49" fontId="14" fillId="5" borderId="6" xfId="0" applyNumberFormat="1" applyFont="1" applyFill="1" applyBorder="1" applyAlignment="1">
      <alignment wrapText="1"/>
    </xf>
    <xf numFmtId="49" fontId="14" fillId="5" borderId="2" xfId="0" applyNumberFormat="1" applyFont="1" applyFill="1" applyBorder="1" applyAlignment="1">
      <alignment wrapText="1"/>
    </xf>
    <xf numFmtId="49" fontId="14" fillId="5" borderId="4" xfId="0" applyNumberFormat="1" applyFont="1" applyFill="1" applyBorder="1" applyAlignment="1">
      <alignment wrapText="1"/>
    </xf>
    <xf numFmtId="49" fontId="57" fillId="5" borderId="15" xfId="0" applyNumberFormat="1" applyFont="1" applyFill="1" applyBorder="1" applyAlignment="1">
      <alignment horizontal="center" vertical="center" wrapText="1"/>
    </xf>
    <xf numFmtId="49" fontId="57" fillId="5" borderId="14" xfId="0" applyNumberFormat="1" applyFont="1" applyFill="1" applyBorder="1" applyAlignment="1">
      <alignment horizontal="center" vertical="center" wrapText="1"/>
    </xf>
    <xf numFmtId="49" fontId="57" fillId="5" borderId="10" xfId="0" applyNumberFormat="1" applyFont="1" applyFill="1" applyBorder="1" applyAlignment="1">
      <alignment horizontal="center" vertical="center" wrapText="1"/>
    </xf>
    <xf numFmtId="0" fontId="12" fillId="0" borderId="36" xfId="0" applyNumberFormat="1" applyFont="1" applyBorder="1" applyAlignment="1">
      <alignment vertical="center" wrapText="1"/>
    </xf>
    <xf numFmtId="0" fontId="12" fillId="0" borderId="2" xfId="0" applyNumberFormat="1" applyFont="1" applyBorder="1" applyAlignment="1">
      <alignment vertical="center" wrapText="1"/>
    </xf>
    <xf numFmtId="0" fontId="12" fillId="0" borderId="4" xfId="0" applyNumberFormat="1" applyFont="1" applyBorder="1" applyAlignment="1">
      <alignment vertical="center" wrapText="1"/>
    </xf>
    <xf numFmtId="0" fontId="14" fillId="0" borderId="46" xfId="0" applyNumberFormat="1" applyFont="1" applyBorder="1" applyAlignment="1" applyProtection="1">
      <alignment horizontal="left" vertical="top" wrapText="1"/>
      <protection locked="0"/>
    </xf>
    <xf numFmtId="0" fontId="14" fillId="0" borderId="50" xfId="0" applyNumberFormat="1" applyFont="1" applyBorder="1" applyAlignment="1" applyProtection="1">
      <alignment horizontal="left" vertical="top" wrapText="1"/>
      <protection locked="0"/>
    </xf>
    <xf numFmtId="0" fontId="14" fillId="0" borderId="51" xfId="0" applyNumberFormat="1" applyFont="1" applyBorder="1" applyAlignment="1" applyProtection="1">
      <alignment horizontal="left" vertical="top" wrapText="1"/>
      <protection locked="0"/>
    </xf>
    <xf numFmtId="0" fontId="14" fillId="0" borderId="49" xfId="0" applyNumberFormat="1" applyFont="1" applyBorder="1" applyAlignment="1" applyProtection="1">
      <alignment horizontal="left" vertical="top" wrapText="1"/>
      <protection locked="0"/>
    </xf>
    <xf numFmtId="0" fontId="14" fillId="0" borderId="52" xfId="0" applyNumberFormat="1" applyFont="1" applyBorder="1" applyAlignment="1" applyProtection="1">
      <alignment horizontal="left" vertical="top" wrapText="1"/>
      <protection locked="0"/>
    </xf>
    <xf numFmtId="0" fontId="14" fillId="0" borderId="53" xfId="0" applyNumberFormat="1" applyFont="1" applyBorder="1" applyAlignment="1" applyProtection="1">
      <alignment horizontal="left" vertical="top" wrapText="1"/>
      <protection locked="0"/>
    </xf>
    <xf numFmtId="0" fontId="14" fillId="0" borderId="54" xfId="0" applyNumberFormat="1" applyFont="1" applyBorder="1" applyAlignment="1" applyProtection="1">
      <alignment horizontal="left" vertical="top" wrapText="1"/>
      <protection locked="0"/>
    </xf>
    <xf numFmtId="0" fontId="14" fillId="0" borderId="55" xfId="0" applyNumberFormat="1" applyFont="1" applyBorder="1" applyAlignment="1" applyProtection="1">
      <alignment horizontal="left" vertical="top" wrapText="1"/>
      <protection locked="0"/>
    </xf>
    <xf numFmtId="0" fontId="21" fillId="6" borderId="0" xfId="0" applyNumberFormat="1" applyFont="1" applyFill="1" applyAlignment="1">
      <alignment horizontal="center"/>
    </xf>
    <xf numFmtId="0" fontId="7" fillId="5" borderId="2" xfId="0" applyNumberFormat="1" applyFont="1" applyFill="1" applyBorder="1"/>
    <xf numFmtId="49" fontId="17" fillId="5" borderId="6" xfId="0" applyNumberFormat="1" applyFont="1" applyFill="1" applyBorder="1"/>
    <xf numFmtId="49" fontId="17" fillId="5" borderId="2" xfId="0" applyNumberFormat="1" applyFont="1" applyFill="1" applyBorder="1"/>
    <xf numFmtId="0" fontId="45" fillId="6" borderId="0" xfId="2" applyNumberFormat="1" applyFont="1" applyFill="1" applyBorder="1" applyAlignment="1" applyProtection="1">
      <alignment horizontal="center" vertical="center"/>
    </xf>
    <xf numFmtId="49" fontId="17" fillId="6" borderId="0" xfId="0" applyNumberFormat="1" applyFont="1" applyFill="1" applyAlignment="1" applyProtection="1">
      <alignment horizontal="left" vertical="center"/>
      <protection locked="0"/>
    </xf>
    <xf numFmtId="0" fontId="23" fillId="7" borderId="15" xfId="0" applyNumberFormat="1" applyFont="1" applyFill="1" applyBorder="1" applyAlignment="1" applyProtection="1">
      <alignment horizontal="center" vertical="top" wrapText="1"/>
      <protection locked="0"/>
    </xf>
    <xf numFmtId="0" fontId="23" fillId="7" borderId="10" xfId="0" applyNumberFormat="1" applyFont="1" applyFill="1" applyBorder="1" applyAlignment="1" applyProtection="1">
      <alignment horizontal="center" vertical="top" wrapText="1"/>
      <protection locked="0"/>
    </xf>
    <xf numFmtId="0" fontId="13" fillId="6" borderId="9" xfId="0" applyNumberFormat="1" applyFont="1" applyFill="1" applyBorder="1" applyAlignment="1">
      <alignment horizontal="right" wrapText="1"/>
    </xf>
    <xf numFmtId="0" fontId="13" fillId="6" borderId="5" xfId="0" applyNumberFormat="1" applyFont="1" applyFill="1" applyBorder="1" applyAlignment="1">
      <alignment horizontal="right" wrapText="1"/>
    </xf>
    <xf numFmtId="49" fontId="17" fillId="6" borderId="6" xfId="0" applyNumberFormat="1" applyFont="1" applyFill="1" applyBorder="1" applyAlignment="1" applyProtection="1">
      <alignment horizontal="left" vertical="center"/>
      <protection locked="0"/>
    </xf>
    <xf numFmtId="49" fontId="17" fillId="6" borderId="2" xfId="0" applyNumberFormat="1" applyFont="1" applyFill="1" applyBorder="1" applyAlignment="1" applyProtection="1">
      <alignment horizontal="left" vertical="center"/>
      <protection locked="0"/>
    </xf>
    <xf numFmtId="0" fontId="17" fillId="6" borderId="6" xfId="0" applyNumberFormat="1" applyFont="1" applyFill="1" applyBorder="1" applyAlignment="1" applyProtection="1">
      <alignment horizontal="left" vertical="center"/>
      <protection locked="0"/>
    </xf>
    <xf numFmtId="0" fontId="17" fillId="6" borderId="2" xfId="0" applyNumberFormat="1" applyFont="1" applyFill="1" applyBorder="1" applyAlignment="1" applyProtection="1">
      <alignment horizontal="left" vertical="center"/>
      <protection locked="0"/>
    </xf>
    <xf numFmtId="169" fontId="17" fillId="6" borderId="6" xfId="0" applyNumberFormat="1" applyFont="1" applyFill="1" applyBorder="1" applyAlignment="1" applyProtection="1">
      <alignment horizontal="left" vertical="center"/>
      <protection locked="0"/>
    </xf>
    <xf numFmtId="169" fontId="17" fillId="6" borderId="2" xfId="0" applyNumberFormat="1" applyFont="1" applyFill="1" applyBorder="1" applyAlignment="1" applyProtection="1">
      <alignment horizontal="left" vertical="center"/>
      <protection locked="0"/>
    </xf>
    <xf numFmtId="0" fontId="13" fillId="6" borderId="3" xfId="0" applyNumberFormat="1" applyFont="1" applyFill="1" applyBorder="1" applyAlignment="1">
      <alignment horizontal="left"/>
    </xf>
    <xf numFmtId="166" fontId="17" fillId="6" borderId="6" xfId="0" applyNumberFormat="1" applyFont="1" applyFill="1" applyBorder="1" applyAlignment="1" applyProtection="1">
      <alignment horizontal="left" vertical="center"/>
      <protection locked="0"/>
    </xf>
    <xf numFmtId="166" fontId="17" fillId="6" borderId="2" xfId="0" applyNumberFormat="1" applyFont="1" applyFill="1" applyBorder="1" applyAlignment="1" applyProtection="1">
      <alignment horizontal="left" vertical="center"/>
      <protection locked="0"/>
    </xf>
    <xf numFmtId="49" fontId="17" fillId="6" borderId="1" xfId="0" applyNumberFormat="1" applyFont="1" applyFill="1" applyBorder="1" applyAlignment="1" applyProtection="1">
      <alignment horizontal="left" vertical="center"/>
      <protection locked="0"/>
    </xf>
    <xf numFmtId="0" fontId="7" fillId="6" borderId="0" xfId="0" applyNumberFormat="1" applyFont="1" applyFill="1" applyProtection="1">
      <protection locked="0"/>
    </xf>
    <xf numFmtId="0" fontId="21" fillId="6" borderId="3" xfId="0" applyNumberFormat="1" applyFont="1" applyFill="1" applyBorder="1" applyAlignment="1">
      <alignment horizontal="center"/>
    </xf>
    <xf numFmtId="0" fontId="13" fillId="6" borderId="2" xfId="0" applyNumberFormat="1" applyFont="1" applyFill="1" applyBorder="1" applyAlignment="1">
      <alignment horizontal="left" wrapText="1"/>
    </xf>
  </cellXfs>
  <cellStyles count="4">
    <cellStyle name="Currency" xfId="1" builtinId="4"/>
    <cellStyle name="Hyperlink" xfId="2" builtinId="8"/>
    <cellStyle name="Normal" xfId="0" builtinId="0"/>
    <cellStyle name="Percent" xfId="3" builtinId="5"/>
  </cellStyles>
  <dxfs count="66"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ont>
        <b val="0"/>
        <i val="0"/>
        <strike/>
        <color auto="1"/>
      </font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b val="0"/>
        <i val="0"/>
        <strike/>
        <color auto="1"/>
      </font>
    </dxf>
    <dxf>
      <fill>
        <patternFill>
          <bgColor rgb="FF00B050"/>
        </patternFill>
      </fill>
    </dxf>
    <dxf>
      <fill>
        <patternFill>
          <bgColor theme="9" tint="0.39994506668294322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theme="9" tint="0.39994506668294322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theme="9" tint="0.39994506668294322"/>
        </patternFill>
      </fill>
    </dxf>
    <dxf>
      <fill>
        <patternFill>
          <bgColor rgb="FFFF0000"/>
        </patternFill>
      </fill>
    </dxf>
    <dxf>
      <numFmt numFmtId="0" formatCode="General"/>
    </dxf>
    <dxf>
      <numFmt numFmtId="0" formatCode="General"/>
    </dxf>
    <dxf>
      <numFmt numFmtId="164" formatCode="_ [$kr-414]\ * #,##0_ ;_ [$kr-414]\ * \-#,##0_ ;_ [$kr-414]\ * &quot;-&quot;_ ;_ @_ "/>
    </dxf>
    <dxf>
      <numFmt numFmtId="1" formatCode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Arial"/>
        <scheme val="none"/>
      </font>
      <numFmt numFmtId="0" formatCode="General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alibri"/>
        <scheme val="minor"/>
      </font>
      <numFmt numFmtId="0" formatCode="General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Arial"/>
        <scheme val="none"/>
      </font>
      <numFmt numFmtId="0" formatCode="General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Arial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Arial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Arial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Arial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Arial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Arial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Arial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Arial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Arial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Arial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Arial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numFmt numFmtId="30" formatCode="@"/>
      <alignment horizontal="left" vertical="center" textRotation="0" wrapText="0" indent="0" justifyLastLine="0" shrinkToFit="0" readingOrder="0"/>
      <border diagonalUp="0" diagonalDown="0" outline="0">
        <left style="medium">
          <color theme="5"/>
        </left>
        <right/>
        <top style="medium">
          <color theme="5"/>
        </top>
        <bottom style="medium">
          <color theme="5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numFmt numFmtId="2" formatCode="0.00"/>
      <alignment horizontal="right" vertical="center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numFmt numFmtId="1" formatCode="0"/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  <numFmt numFmtId="2" formatCode="0.00"/>
      <alignment horizontal="right" vertical="center" textRotation="0" wrapText="1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/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  <numFmt numFmtId="30" formatCode="@"/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  <numFmt numFmtId="30" formatCode="@"/>
      <alignment horizontal="general" vertical="center" textRotation="0" wrapText="1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/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  <numFmt numFmtId="30" formatCode="@"/>
      <alignment horizontal="left" vertical="center" textRotation="0" wrapText="1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/>
        <vertical/>
        <horizontal/>
      </border>
      <protection locked="0" hidden="0"/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0"/>
        <name val="Calibri"/>
        <scheme val="minor"/>
      </font>
      <alignment horizontal="left" vertical="center" textRotation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scheme val="minor"/>
      </font>
      <numFmt numFmtId="30" formatCode="@"/>
      <fill>
        <patternFill patternType="solid">
          <fgColor indexed="64"/>
          <bgColor theme="0" tint="-0.14999847407452621"/>
        </patternFill>
      </fill>
      <alignment horizontal="center" vertical="top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numFmt numFmtId="30" formatCode="@"/>
      <alignment horizontal="left" vertical="center" textRotation="0" wrapText="0" indent="0" justifyLastLine="0" shrinkToFit="0" readingOrder="0"/>
      <border diagonalUp="0" diagonalDown="0" outline="0">
        <left/>
        <right/>
        <top style="medium">
          <color theme="5"/>
        </top>
        <bottom style="medium">
          <color theme="5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numFmt numFmtId="2" formatCode="0.00"/>
      <alignment horizontal="right" vertical="center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numFmt numFmtId="1" formatCode="0"/>
      <alignment horizontal="center" vertical="center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  <numFmt numFmtId="2" formatCode="0.00"/>
      <alignment horizontal="right" vertical="center" textRotation="0" wrapText="1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/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  <numFmt numFmtId="30" formatCode="@"/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  <numFmt numFmtId="30" formatCode="@"/>
      <alignment horizontal="general" vertical="center" textRotation="0" wrapText="1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/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  <numFmt numFmtId="30" formatCode="@"/>
      <alignment horizontal="left" vertical="center" textRotation="0" wrapText="1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/>
        <vertical/>
        <horizontal/>
      </border>
      <protection locked="0" hidden="0"/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0"/>
        <name val="Calibri"/>
        <scheme val="minor"/>
      </font>
      <alignment horizontal="left" vertical="center" textRotation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scheme val="minor"/>
      </font>
      <numFmt numFmtId="30" formatCode="@"/>
      <fill>
        <patternFill patternType="solid">
          <fgColor indexed="64"/>
          <bgColor theme="0" tint="-0.14999847407452621"/>
        </patternFill>
      </fill>
      <alignment horizontal="center" vertical="top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numFmt numFmtId="0" formatCode="General"/>
      <fill>
        <patternFill patternType="solid">
          <fgColor indexed="64"/>
          <bgColor theme="0"/>
        </patternFill>
      </fill>
      <alignment horizontal="general" vertical="center" textRotation="0" wrapText="1" indent="0" justifyLastLine="0" shrinkToFit="0" readingOrder="0"/>
      <border diagonalUp="0" diagonalDown="0">
        <left/>
        <right/>
        <top style="thin">
          <color auto="1"/>
        </top>
        <bottom style="thin">
          <color auto="1"/>
        </bottom>
        <vertical/>
        <horizontal style="thin">
          <color auto="1"/>
        </horizontal>
      </border>
    </dxf>
    <dxf>
      <numFmt numFmtId="0" formatCode="General"/>
      <fill>
        <patternFill patternType="solid">
          <fgColor indexed="64"/>
          <bgColor theme="0"/>
        </patternFill>
      </fill>
      <alignment horizontal="general" vertical="center" textRotation="0" wrapText="0" indent="0" justifyLastLine="0" shrinkToFit="0" readingOrder="0"/>
      <border diagonalUp="0" diagonalDown="0">
        <left/>
        <right/>
        <top style="thin">
          <color auto="1"/>
        </top>
        <bottom style="thin">
          <color auto="1"/>
        </bottom>
        <vertical/>
        <horizontal style="thin">
          <color auto="1"/>
        </horizontal>
      </border>
    </dxf>
    <dxf>
      <border>
        <top style="thin">
          <color auto="1"/>
        </top>
      </border>
    </dxf>
    <dxf>
      <border diagonalUp="0" diagonalDown="0">
        <left/>
        <right/>
        <top style="thin">
          <color auto="1"/>
        </top>
        <bottom style="thin">
          <color auto="1"/>
        </bottom>
      </border>
    </dxf>
    <dxf>
      <border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fill>
        <patternFill patternType="solid">
          <fgColor indexed="64"/>
          <bgColor theme="0"/>
        </patternFill>
      </fill>
    </dxf>
    <dxf>
      <font>
        <b/>
        <i val="0"/>
      </font>
      <fill>
        <patternFill>
          <bgColor theme="0" tint="-0.24994659260841701"/>
        </patternFill>
      </fill>
    </dxf>
  </dxfs>
  <tableStyles count="1" defaultTableStyle="Bestillingsskjema" defaultPivotStyle="PivotStyleLight16">
    <tableStyle name="Bestillingsskjema" pivot="0" count="1" xr9:uid="{00000000-0011-0000-FFFF-FFFF00000000}">
      <tableStyleElement type="headerRow" dxfId="65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0066FF"/>
      <color rgb="FFFFFF7D"/>
      <color rgb="FFFEFFCA"/>
      <color rgb="FFE98882"/>
      <color rgb="FFFFFFFF"/>
      <color rgb="FFCCFFCC"/>
      <color rgb="FFCC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microsoft.com/office/2017/10/relationships/person" Target="persons/perso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17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1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23813</xdr:colOff>
      <xdr:row>0</xdr:row>
      <xdr:rowOff>23814</xdr:rowOff>
    </xdr:from>
    <xdr:to>
      <xdr:col>1</xdr:col>
      <xdr:colOff>2643187</xdr:colOff>
      <xdr:row>2</xdr:row>
      <xdr:rowOff>356484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E1C8E00D-166B-F856-6204-6DC8C28E20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813" y="23814"/>
          <a:ext cx="4000499" cy="109467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2035969</xdr:colOff>
      <xdr:row>3</xdr:row>
      <xdr:rowOff>35718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E10F41E7-DDC6-2CA0-6C2B-78C362C5529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8296" t="31534" r="17034" b="27689"/>
        <a:stretch/>
      </xdr:blipFill>
      <xdr:spPr>
        <a:xfrm>
          <a:off x="0" y="0"/>
          <a:ext cx="3417094" cy="1250156"/>
        </a:xfrm>
        <a:prstGeom prst="rect">
          <a:avLst/>
        </a:prstGeom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00000000-000C-0000-FFFF-FFFF00000000}" name="Table7" displayName="Table7" ref="A1:B15" totalsRowShown="0" headerRowDxfId="64" headerRowBorderDxfId="63" tableBorderDxfId="62" totalsRowBorderDxfId="61">
  <autoFilter ref="A1:B15" xr:uid="{00000000-0009-0000-0100-000007000000}"/>
  <tableColumns count="2">
    <tableColumn id="1" xr3:uid="{00000000-0010-0000-0000-000001000000}" name="Date" dataDxfId="60"/>
    <tableColumn id="2" xr3:uid="{00000000-0010-0000-0000-000002000000}" name="Corrections" dataDxfId="59"/>
  </tableColumns>
  <tableStyleInfo name="Bestillingsskjema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00000000-000C-0000-FFFF-FFFF01000000}" name="Bestillingslinjer" displayName="Bestillingslinjer" ref="A21:G40" totalsRowShown="0" headerRowDxfId="58" dataDxfId="57" tableBorderDxfId="56">
  <autoFilter ref="A21:G40" xr:uid="{00000000-0009-0000-0100-000008000000}"/>
  <tableColumns count="7">
    <tableColumn id="1" xr3:uid="{00000000-0010-0000-0100-000001000000}" name="Artikkel-/varenr. /annen ref.nr." dataDxfId="55"/>
    <tableColumn id="2" xr3:uid="{00000000-0010-0000-0100-000002000000}" name="Produkt beskrivelse" dataDxfId="54"/>
    <tableColumn id="3" xr3:uid="{00000000-0010-0000-0100-000003000000}" name="Leverandør" dataDxfId="53"/>
    <tableColumn id="4" xr3:uid="{00000000-0010-0000-0100-000004000000}" name="Stykkpris (eks moms)" dataDxfId="52"/>
    <tableColumn id="5" xr3:uid="{00000000-0010-0000-0100-000005000000}" name="Antall" dataDxfId="51"/>
    <tableColumn id="6" xr3:uid="{00000000-0010-0000-0100-000006000000}" name="Anslått Sum Pris" dataDxfId="50">
      <calculatedColumnFormula>D22*E22</calculatedColumnFormula>
    </tableColumn>
    <tableColumn id="7" xr3:uid="{00000000-0010-0000-0100-000007000000}" name="Valuta" dataDxfId="49"/>
  </tableColumns>
  <tableStyleInfo name="Bestillingsskjema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00000000-000C-0000-FFFF-FFFF02000000}" name="Orderlines" displayName="Orderlines" ref="A21:G40" totalsRowShown="0" headerRowDxfId="48" dataDxfId="47" tableBorderDxfId="46">
  <autoFilter ref="A21:G40" xr:uid="{00000000-0009-0000-0100-000009000000}"/>
  <tableColumns count="7">
    <tableColumn id="1" xr3:uid="{00000000-0010-0000-0200-000001000000}" name="Catalogue no. / Other ref. no." dataDxfId="45"/>
    <tableColumn id="2" xr3:uid="{00000000-0010-0000-0200-000002000000}" name="Product description" dataDxfId="44"/>
    <tableColumn id="3" xr3:uid="{00000000-0010-0000-0200-000003000000}" name="Supplier" dataDxfId="43"/>
    <tableColumn id="4" xr3:uid="{00000000-0010-0000-0200-000004000000}" name="Unit Price (ex. VAT)" dataDxfId="42"/>
    <tableColumn id="5" xr3:uid="{00000000-0010-0000-0200-000005000000}" name="Qty" dataDxfId="41"/>
    <tableColumn id="6" xr3:uid="{00000000-0010-0000-0200-000006000000}" name="Sub-total (ex. VAT)" dataDxfId="40">
      <calculatedColumnFormula>D22*E22</calculatedColumnFormula>
    </tableColumn>
    <tableColumn id="7" xr3:uid="{00000000-0010-0000-0200-000007000000}" name="Currency" dataDxfId="39"/>
  </tableColumns>
  <tableStyleInfo name="Bestillingsskjema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4000000}" name="Table2" displayName="Table2" ref="A38:A47" totalsRowShown="0" headerRowDxfId="38" dataDxfId="37">
  <autoFilter ref="A38:A47" xr:uid="{00000000-0009-0000-0100-000002000000}"/>
  <tableColumns count="1">
    <tableColumn id="1" xr3:uid="{00000000-0010-0000-0400-000001000000}" name="Valuta" dataDxfId="36"/>
  </tableColumns>
  <tableStyleInfo name="Bestillingsskjema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5000000}" name="Table3" displayName="Table3" ref="A24:A30" totalsRowShown="0" headerRowDxfId="35" dataDxfId="34">
  <autoFilter ref="A24:A30" xr:uid="{00000000-0009-0000-0100-000003000000}"/>
  <tableColumns count="1">
    <tableColumn id="1" xr3:uid="{00000000-0010-0000-0500-000001000000}" name="Seksjon" dataDxfId="33"/>
  </tableColumns>
  <tableStyleInfo name="Bestillingsskjema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6000000}" name="Table4" displayName="Table4" ref="A33:B35" totalsRowShown="0" headerRowDxfId="32" dataDxfId="31">
  <autoFilter ref="A33:B35" xr:uid="{00000000-0009-0000-0100-000004000000}"/>
  <tableColumns count="2">
    <tableColumn id="1" xr3:uid="{00000000-0010-0000-0600-000001000000}" name="JAellerNEI" dataDxfId="30"/>
    <tableColumn id="2" xr3:uid="{00000000-0010-0000-0600-000002000000}" name="YESellerNO" dataDxfId="29"/>
  </tableColumns>
  <tableStyleInfo name="Bestillingsskjema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7000000}" name="Table1" displayName="Table1" ref="A1:B22" totalsRowShown="0" headerRowDxfId="28" dataDxfId="27">
  <autoFilter ref="A1:B22" xr:uid="{00000000-0009-0000-0100-000001000000}"/>
  <sortState xmlns:xlrd2="http://schemas.microsoft.com/office/spreadsheetml/2017/richdata2" ref="A2:A22">
    <sortCondition ref="A2"/>
  </sortState>
  <tableColumns count="2">
    <tableColumn id="1" xr3:uid="{00000000-0010-0000-0700-000001000000}" name="Sted" dataDxfId="26"/>
    <tableColumn id="2" xr3:uid="{00000000-0010-0000-0700-000002000000}" name="Column1" dataDxfId="25"/>
  </tableColumns>
  <tableStyleInfo name="Bestillingsskjema"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00000000-000C-0000-FFFF-FFFF08000000}" name="Table6" displayName="Table6" ref="A1:I15" totalsRowShown="0" headerRowDxfId="24">
  <autoFilter ref="A1:I15" xr:uid="{00000000-0009-0000-0100-000006000000}"/>
  <tableColumns count="9">
    <tableColumn id="1" xr3:uid="{00000000-0010-0000-0800-000001000000}" name="Artikkel-/varenr.">
      <calculatedColumnFormula>Bestillingsskjema!A22</calculatedColumnFormula>
    </tableColumn>
    <tableColumn id="2" xr3:uid="{00000000-0010-0000-0800-000002000000}" name="Produkt beskrivelse">
      <calculatedColumnFormula>Bestillingsskjema!B22</calculatedColumnFormula>
    </tableColumn>
    <tableColumn id="3" xr3:uid="{00000000-0010-0000-0800-000003000000}" name="Leverandør">
      <calculatedColumnFormula>Bestillingsskjema!#REF!</calculatedColumnFormula>
    </tableColumn>
    <tableColumn id="4" xr3:uid="{00000000-0010-0000-0800-000004000000}" name="Anslått stykkpris">
      <calculatedColumnFormula>Bestillingsskjema!C22</calculatedColumnFormula>
    </tableColumn>
    <tableColumn id="5" xr3:uid="{00000000-0010-0000-0800-000005000000}" name="Antall" dataDxfId="23">
      <calculatedColumnFormula>Bestillingsskjema!D22</calculatedColumnFormula>
    </tableColumn>
    <tableColumn id="6" xr3:uid="{00000000-0010-0000-0800-000006000000}" name="Pris">
      <calculatedColumnFormula>Bestillingsskjema!E22</calculatedColumnFormula>
    </tableColumn>
    <tableColumn id="7" xr3:uid="{00000000-0010-0000-0800-000007000000}" name="Valuta" dataDxfId="22">
      <calculatedColumnFormula>Bestillingsskjema!G22</calculatedColumnFormula>
    </tableColumn>
    <tableColumn id="8" xr3:uid="{00000000-0010-0000-0800-000008000000}" name="Koststed" dataDxfId="21">
      <calculatedColumnFormula>Bestillingsskjema!B$51</calculatedColumnFormula>
    </tableColumn>
    <tableColumn id="9" xr3:uid="{00000000-0010-0000-0800-000009000000}" name="Delprosjekt" dataDxfId="20">
      <calculatedColumnFormula>Bestillingsskjema!B$53</calculatedColumnFormula>
    </tableColumn>
  </tableColumns>
  <tableStyleInfo name="Bestillingsskjema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2.bin"/><Relationship Id="rId3" Type="http://schemas.openxmlformats.org/officeDocument/2006/relationships/hyperlink" Target="https://www.uio.no/english/for-employees/employment/travel/index.html" TargetMode="External"/><Relationship Id="rId7" Type="http://schemas.openxmlformats.org/officeDocument/2006/relationships/hyperlink" Target="https://www.uio.no/for-ansatte/arbeidsstotte/bestille/mat-og-drikke/index.html" TargetMode="External"/><Relationship Id="rId2" Type="http://schemas.openxmlformats.org/officeDocument/2006/relationships/hyperlink" Target="https://kiosk.uio.no/RDWeb/Pages/en-US/login.aspx" TargetMode="External"/><Relationship Id="rId1" Type="http://schemas.openxmlformats.org/officeDocument/2006/relationships/hyperlink" Target="https://sourcing.amesto.com/avantra/customer/oslo/modules/contract/catalog/" TargetMode="External"/><Relationship Id="rId6" Type="http://schemas.openxmlformats.org/officeDocument/2006/relationships/hyperlink" Target="https://www.uio.no/for-ansatte/arbeidsstotte/okonomi/behov-til-betaling/nytt-fra-btb/avtaleoversikt.pdf" TargetMode="External"/><Relationship Id="rId5" Type="http://schemas.openxmlformats.org/officeDocument/2006/relationships/hyperlink" Target="https://www.uio.no/english/for-employees/employment/travel/index.html" TargetMode="External"/><Relationship Id="rId4" Type="http://schemas.openxmlformats.org/officeDocument/2006/relationships/hyperlink" Target="https://www.uio.no/for-ansatte/arbeidsstotte/innkjop/bestille/enheter/matnat/ibv/" TargetMode="External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vmlDrawing" Target="../drawings/vmlDrawing1.vml"/><Relationship Id="rId3" Type="http://schemas.openxmlformats.org/officeDocument/2006/relationships/hyperlink" Target="https://www.uio.no/for-ansatte/arbeidsstotte/innkjop/bestille/enheter/matnat/ibv/" TargetMode="External"/><Relationship Id="rId7" Type="http://schemas.openxmlformats.org/officeDocument/2006/relationships/drawing" Target="../drawings/drawing1.xml"/><Relationship Id="rId2" Type="http://schemas.openxmlformats.org/officeDocument/2006/relationships/hyperlink" Target="https://www.uio.no/for-ansatte/enhetssider/mn/kontostrenger/ibv/" TargetMode="External"/><Relationship Id="rId1" Type="http://schemas.openxmlformats.org/officeDocument/2006/relationships/hyperlink" Target="mailto:bestillere@ibv.uio.no?subject=%3cinsert%20your%20subject%20here%3e%20|%20%23ikke%20bestilt" TargetMode="External"/><Relationship Id="rId6" Type="http://schemas.openxmlformats.org/officeDocument/2006/relationships/printerSettings" Target="../printerSettings/printerSettings3.bin"/><Relationship Id="rId5" Type="http://schemas.openxmlformats.org/officeDocument/2006/relationships/hyperlink" Target="https://www.uio.no/for-ansatte/arbeidsstotte/bestille/mat-og-drikke/index.html" TargetMode="External"/><Relationship Id="rId10" Type="http://schemas.openxmlformats.org/officeDocument/2006/relationships/comments" Target="../comments1.xml"/><Relationship Id="rId4" Type="http://schemas.openxmlformats.org/officeDocument/2006/relationships/hyperlink" Target="mailto:bestillere@ibv.uio.no" TargetMode="External"/><Relationship Id="rId9" Type="http://schemas.openxmlformats.org/officeDocument/2006/relationships/table" Target="../tables/table2.xml"/></Relationships>
</file>

<file path=xl/worksheets/_rels/sheet4.xml.rels><?xml version="1.0" encoding="UTF-8" standalone="yes"?>
<Relationships xmlns="http://schemas.openxmlformats.org/package/2006/relationships"><Relationship Id="rId8" Type="http://schemas.openxmlformats.org/officeDocument/2006/relationships/vmlDrawing" Target="../drawings/vmlDrawing2.vml"/><Relationship Id="rId3" Type="http://schemas.openxmlformats.org/officeDocument/2006/relationships/hyperlink" Target="https://www.uio.no/for-ansatte/arbeidsstotte/innkjop/bestille/enheter/matnat/ibv/" TargetMode="External"/><Relationship Id="rId7" Type="http://schemas.openxmlformats.org/officeDocument/2006/relationships/drawing" Target="../drawings/drawing2.xml"/><Relationship Id="rId2" Type="http://schemas.openxmlformats.org/officeDocument/2006/relationships/hyperlink" Target="https://www.uio.no/for-ansatte/enhetssider/mn/kontostrenger/ibv/" TargetMode="External"/><Relationship Id="rId1" Type="http://schemas.openxmlformats.org/officeDocument/2006/relationships/hyperlink" Target="mailto:bestillere@ibv.uio.no?subject=%3cinsert%20your%20subject%20here%3e%20|%20%23ikke%20bestilt" TargetMode="External"/><Relationship Id="rId6" Type="http://schemas.openxmlformats.org/officeDocument/2006/relationships/printerSettings" Target="../printerSettings/printerSettings4.bin"/><Relationship Id="rId5" Type="http://schemas.openxmlformats.org/officeDocument/2006/relationships/hyperlink" Target="https://www.uio.no/for-ansatte/arbeidsstotte/bestille/mat-og-drikke/index.html" TargetMode="External"/><Relationship Id="rId10" Type="http://schemas.openxmlformats.org/officeDocument/2006/relationships/comments" Target="../comments2.xml"/><Relationship Id="rId4" Type="http://schemas.openxmlformats.org/officeDocument/2006/relationships/hyperlink" Target="mailto:bestillere@ibv.uio.no" TargetMode="External"/><Relationship Id="rId9" Type="http://schemas.openxmlformats.org/officeDocument/2006/relationships/table" Target="../tables/table3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5.bin"/><Relationship Id="rId2" Type="http://schemas.openxmlformats.org/officeDocument/2006/relationships/hyperlink" Target="https://www.uio.no/for-ansatte/arbeidsstotte/bestille/mat-og-drikke/index.html" TargetMode="External"/><Relationship Id="rId1" Type="http://schemas.openxmlformats.org/officeDocument/2006/relationships/hyperlink" Target="https://www.uio.no/english/for-employees/unitpages/mn/ibv/hosting-representation/index.html" TargetMode="Externa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table" Target="../tables/table5.xml"/><Relationship Id="rId2" Type="http://schemas.openxmlformats.org/officeDocument/2006/relationships/table" Target="../tables/table4.xml"/><Relationship Id="rId1" Type="http://schemas.openxmlformats.org/officeDocument/2006/relationships/printerSettings" Target="../printerSettings/printerSettings8.bin"/><Relationship Id="rId5" Type="http://schemas.openxmlformats.org/officeDocument/2006/relationships/table" Target="../tables/table7.xml"/><Relationship Id="rId4" Type="http://schemas.openxmlformats.org/officeDocument/2006/relationships/table" Target="../tables/table6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table" Target="../tables/table8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9">
    <tabColor theme="7"/>
  </sheetPr>
  <dimension ref="A1:B15"/>
  <sheetViews>
    <sheetView workbookViewId="0">
      <selection activeCell="B3" sqref="B3"/>
    </sheetView>
  </sheetViews>
  <sheetFormatPr defaultColWidth="9.140625" defaultRowHeight="12.75"/>
  <cols>
    <col min="1" max="1" width="13.42578125" style="165" bestFit="1" customWidth="1"/>
    <col min="2" max="2" width="46.140625" style="165" customWidth="1"/>
    <col min="3" max="16384" width="9.140625" style="165"/>
  </cols>
  <sheetData>
    <row r="1" spans="1:2">
      <c r="A1" s="166" t="s">
        <v>0</v>
      </c>
      <c r="B1" s="166" t="s">
        <v>1</v>
      </c>
    </row>
    <row r="2" spans="1:2">
      <c r="A2" s="188">
        <v>20250130</v>
      </c>
      <c r="B2" s="189" t="s">
        <v>274</v>
      </c>
    </row>
    <row r="3" spans="1:2" ht="114.75">
      <c r="A3" s="188">
        <v>20220928</v>
      </c>
      <c r="B3" s="189" t="s">
        <v>2</v>
      </c>
    </row>
    <row r="4" spans="1:2" ht="38.25">
      <c r="A4" s="188">
        <v>20220729</v>
      </c>
      <c r="B4" s="189" t="s">
        <v>3</v>
      </c>
    </row>
    <row r="5" spans="1:2" ht="38.25">
      <c r="A5" s="188">
        <v>20220304</v>
      </c>
      <c r="B5" s="189" t="s">
        <v>4</v>
      </c>
    </row>
    <row r="6" spans="1:2" ht="25.5">
      <c r="A6" s="188">
        <v>20211118</v>
      </c>
      <c r="B6" s="189" t="s">
        <v>5</v>
      </c>
    </row>
    <row r="7" spans="1:2" ht="127.5">
      <c r="A7" s="188">
        <v>20211116</v>
      </c>
      <c r="B7" s="189" t="s">
        <v>6</v>
      </c>
    </row>
    <row r="8" spans="1:2" ht="25.5">
      <c r="A8" s="188">
        <v>20211029</v>
      </c>
      <c r="B8" s="189" t="s">
        <v>7</v>
      </c>
    </row>
    <row r="9" spans="1:2" ht="63.75">
      <c r="A9" s="188">
        <v>20211025</v>
      </c>
      <c r="B9" s="191" t="s">
        <v>8</v>
      </c>
    </row>
    <row r="10" spans="1:2" ht="38.25">
      <c r="A10" s="188">
        <v>20211006</v>
      </c>
      <c r="B10" s="189" t="s">
        <v>9</v>
      </c>
    </row>
    <row r="11" spans="1:2" ht="51">
      <c r="A11" s="188">
        <v>20210923</v>
      </c>
      <c r="B11" s="189" t="s">
        <v>10</v>
      </c>
    </row>
    <row r="12" spans="1:2" ht="38.25">
      <c r="A12" s="188">
        <v>20210818</v>
      </c>
      <c r="B12" s="189" t="s">
        <v>11</v>
      </c>
    </row>
    <row r="13" spans="1:2" ht="25.5">
      <c r="A13" s="188">
        <v>20210526</v>
      </c>
      <c r="B13" s="189" t="s">
        <v>12</v>
      </c>
    </row>
    <row r="14" spans="1:2" ht="25.5">
      <c r="A14" s="188">
        <v>20210507</v>
      </c>
      <c r="B14" s="189" t="s">
        <v>13</v>
      </c>
    </row>
    <row r="15" spans="1:2" ht="165.75">
      <c r="A15" s="167">
        <v>20210506</v>
      </c>
      <c r="B15" s="168" t="s">
        <v>14</v>
      </c>
    </row>
  </sheetData>
  <hyperlinks>
    <hyperlink ref="B9" location="INFORMATION!A36" display="INFORMATION!A36" xr:uid="{00000000-0004-0000-0000-000000000000}"/>
  </hyperlinks>
  <pageMargins left="0.7" right="0.7" top="0.75" bottom="0.75" header="0.3" footer="0.3"/>
  <pageSetup paperSize="9"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6">
    <tabColor rgb="FFFFFF7D"/>
    <pageSetUpPr fitToPage="1"/>
  </sheetPr>
  <dimension ref="A1:S71"/>
  <sheetViews>
    <sheetView tabSelected="1" topLeftCell="A14" zoomScale="75" zoomScaleNormal="75" workbookViewId="0">
      <selection activeCell="O21" sqref="O21"/>
    </sheetView>
  </sheetViews>
  <sheetFormatPr defaultColWidth="8.85546875" defaultRowHeight="15.75"/>
  <cols>
    <col min="1" max="1" width="32.7109375" style="9" customWidth="1"/>
    <col min="2" max="3" width="22.42578125" style="9" customWidth="1"/>
    <col min="4" max="4" width="14.28515625" style="9" customWidth="1"/>
    <col min="5" max="5" width="13.7109375" style="9" customWidth="1"/>
    <col min="6" max="6" width="8.85546875" style="9"/>
    <col min="7" max="7" width="8.85546875" style="9" customWidth="1"/>
    <col min="8" max="8" width="10.7109375" style="9" customWidth="1"/>
    <col min="9" max="11" width="8.85546875" style="9"/>
    <col min="12" max="14" width="8.85546875" style="9" customWidth="1"/>
    <col min="15" max="15" width="11.28515625" style="9" bestFit="1" customWidth="1"/>
    <col min="16" max="17" width="8.85546875" style="9"/>
    <col min="18" max="18" width="15.42578125" style="9" bestFit="1" customWidth="1"/>
    <col min="19" max="19" width="32.140625" style="9" customWidth="1"/>
    <col min="20" max="20" width="7.7109375" style="9" bestFit="1" customWidth="1"/>
    <col min="21" max="16384" width="8.85546875" style="9"/>
  </cols>
  <sheetData>
    <row r="1" spans="1:16" ht="55.5" customHeight="1">
      <c r="A1" s="8" t="s">
        <v>15</v>
      </c>
    </row>
    <row r="2" spans="1:16" ht="31.5" customHeight="1" thickBot="1">
      <c r="A2" s="81" t="s">
        <v>16</v>
      </c>
    </row>
    <row r="3" spans="1:16" ht="33.75" thickBot="1">
      <c r="A3" s="78" t="s">
        <v>17</v>
      </c>
      <c r="D3" s="80" t="s">
        <v>18</v>
      </c>
    </row>
    <row r="4" spans="1:16" ht="21.95" customHeight="1" thickTop="1">
      <c r="A4" s="77" t="s">
        <v>19</v>
      </c>
      <c r="D4" s="252" t="s">
        <v>20</v>
      </c>
      <c r="E4" s="239"/>
      <c r="F4" s="268" t="s">
        <v>21</v>
      </c>
      <c r="G4" s="238"/>
      <c r="H4" s="269"/>
      <c r="I4" s="252" t="s">
        <v>22</v>
      </c>
      <c r="J4" s="238"/>
      <c r="K4" s="238"/>
      <c r="L4" s="238"/>
      <c r="M4" s="238"/>
      <c r="N4" s="238"/>
      <c r="O4" s="238"/>
    </row>
    <row r="5" spans="1:16" ht="21.95" customHeight="1">
      <c r="A5" s="77" t="s">
        <v>23</v>
      </c>
      <c r="D5" s="264" t="s">
        <v>24</v>
      </c>
      <c r="E5" s="265"/>
      <c r="F5" s="270" t="s">
        <v>25</v>
      </c>
      <c r="G5" s="271"/>
      <c r="H5" s="272"/>
      <c r="I5" s="253"/>
      <c r="J5" s="254"/>
      <c r="K5" s="254"/>
      <c r="L5" s="254"/>
      <c r="M5" s="254"/>
      <c r="N5" s="254"/>
      <c r="O5" s="254"/>
    </row>
    <row r="6" spans="1:16" ht="21.95" customHeight="1">
      <c r="A6" s="76" t="s">
        <v>26</v>
      </c>
      <c r="D6" s="266" t="s">
        <v>27</v>
      </c>
      <c r="E6" s="267"/>
      <c r="F6" s="216" t="s">
        <v>28</v>
      </c>
      <c r="G6" s="217"/>
      <c r="H6" s="273"/>
      <c r="I6" s="255" t="s">
        <v>29</v>
      </c>
      <c r="J6" s="256"/>
      <c r="K6" s="256"/>
      <c r="L6" s="256"/>
      <c r="M6" s="256"/>
      <c r="N6" s="256"/>
      <c r="O6" s="256"/>
    </row>
    <row r="7" spans="1:16" ht="21.95" customHeight="1">
      <c r="A7" s="76" t="s">
        <v>30</v>
      </c>
      <c r="D7" s="261" t="s">
        <v>31</v>
      </c>
      <c r="E7" s="262"/>
      <c r="F7" s="277" t="s">
        <v>32</v>
      </c>
      <c r="G7" s="278"/>
      <c r="H7" s="278"/>
      <c r="I7" s="215" t="s">
        <v>33</v>
      </c>
      <c r="J7" s="215"/>
      <c r="K7" s="215"/>
      <c r="L7" s="215"/>
      <c r="M7" s="215"/>
      <c r="N7" s="215"/>
      <c r="O7" s="215"/>
    </row>
    <row r="8" spans="1:16" ht="21.95" customHeight="1" thickBot="1">
      <c r="A8" s="203" t="s">
        <v>34</v>
      </c>
      <c r="D8" s="261"/>
      <c r="E8" s="262"/>
      <c r="F8" s="277"/>
      <c r="G8" s="278"/>
      <c r="H8" s="278"/>
      <c r="I8" s="215"/>
      <c r="J8" s="215"/>
      <c r="K8" s="215"/>
      <c r="L8" s="215"/>
      <c r="M8" s="215"/>
      <c r="N8" s="215"/>
      <c r="O8" s="215"/>
    </row>
    <row r="9" spans="1:16" ht="21">
      <c r="A9" s="204"/>
      <c r="D9" s="261"/>
      <c r="E9" s="262"/>
      <c r="F9" s="277"/>
      <c r="G9" s="278"/>
      <c r="H9" s="278"/>
      <c r="I9" s="215"/>
      <c r="J9" s="215"/>
      <c r="K9" s="215"/>
      <c r="L9" s="215"/>
      <c r="M9" s="215"/>
      <c r="N9" s="215"/>
      <c r="O9" s="215"/>
    </row>
    <row r="10" spans="1:16">
      <c r="A10" s="10"/>
      <c r="D10" s="11" t="s">
        <v>35</v>
      </c>
      <c r="E10" s="12"/>
      <c r="F10" s="120" t="s">
        <v>36</v>
      </c>
      <c r="G10" s="14"/>
      <c r="H10" s="15"/>
      <c r="I10" s="13" t="s">
        <v>37</v>
      </c>
      <c r="J10" s="11"/>
      <c r="K10" s="11"/>
      <c r="L10" s="11"/>
      <c r="M10" s="11"/>
      <c r="N10" s="11"/>
      <c r="O10" s="11"/>
    </row>
    <row r="11" spans="1:16" ht="16.5" thickBot="1">
      <c r="B11" s="16"/>
      <c r="C11" s="16"/>
      <c r="D11" s="17" t="s">
        <v>38</v>
      </c>
      <c r="E11" s="18"/>
      <c r="F11" s="19" t="s">
        <v>34</v>
      </c>
      <c r="G11" s="20"/>
      <c r="H11" s="21"/>
      <c r="I11" s="22"/>
      <c r="J11" s="17"/>
      <c r="K11" s="17"/>
      <c r="L11" s="17"/>
      <c r="M11" s="17"/>
      <c r="N11" s="17"/>
      <c r="O11" s="17"/>
    </row>
    <row r="12" spans="1:16" ht="24" thickTop="1">
      <c r="A12" s="79" t="s">
        <v>39</v>
      </c>
    </row>
    <row r="13" spans="1:16">
      <c r="A13" s="263" t="s">
        <v>40</v>
      </c>
      <c r="B13" s="263"/>
      <c r="C13" s="263"/>
    </row>
    <row r="14" spans="1:16" ht="16.5" thickBot="1">
      <c r="A14" s="260" t="s">
        <v>41</v>
      </c>
      <c r="B14" s="260"/>
      <c r="C14" s="260"/>
      <c r="D14" s="260"/>
      <c r="E14" s="260"/>
      <c r="F14" s="260"/>
      <c r="G14" s="260"/>
      <c r="H14" s="260"/>
    </row>
    <row r="15" spans="1:16" ht="16.5" thickTop="1">
      <c r="A15" s="24" t="s">
        <v>42</v>
      </c>
      <c r="B15" s="274" t="s">
        <v>43</v>
      </c>
      <c r="C15" s="275"/>
      <c r="D15" s="275"/>
      <c r="E15" s="275"/>
      <c r="F15" s="276"/>
      <c r="G15" s="268" t="s">
        <v>22</v>
      </c>
      <c r="H15" s="238"/>
      <c r="I15" s="238"/>
      <c r="J15" s="238"/>
      <c r="K15" s="238"/>
      <c r="L15" s="238"/>
      <c r="M15" s="238"/>
      <c r="N15" s="238"/>
      <c r="O15" s="25" t="s">
        <v>44</v>
      </c>
      <c r="P15" s="26"/>
    </row>
    <row r="16" spans="1:16">
      <c r="A16" s="6"/>
      <c r="B16" s="27"/>
      <c r="C16" s="6"/>
      <c r="D16" s="6"/>
      <c r="E16" s="6"/>
      <c r="F16" s="28"/>
      <c r="G16" s="257"/>
      <c r="H16" s="258"/>
      <c r="I16" s="258"/>
      <c r="J16" s="258"/>
      <c r="K16" s="258"/>
      <c r="L16" s="258"/>
      <c r="M16" s="258"/>
      <c r="N16" s="259"/>
      <c r="O16" s="97"/>
      <c r="P16" s="32"/>
    </row>
    <row r="17" spans="1:16" ht="36" customHeight="1">
      <c r="A17" s="5" t="s">
        <v>45</v>
      </c>
      <c r="B17" s="30" t="s">
        <v>46</v>
      </c>
      <c r="C17" s="5" t="s">
        <v>47</v>
      </c>
      <c r="D17" s="5"/>
      <c r="E17" s="5"/>
      <c r="F17" s="31"/>
      <c r="G17" s="216" t="s">
        <v>273</v>
      </c>
      <c r="H17" s="217"/>
      <c r="I17" s="217"/>
      <c r="J17" s="217"/>
      <c r="K17" s="217"/>
      <c r="L17" s="217"/>
      <c r="M17" s="217"/>
      <c r="N17" s="217"/>
      <c r="O17" s="97">
        <v>46544</v>
      </c>
      <c r="P17" s="29"/>
    </row>
    <row r="18" spans="1:16">
      <c r="A18" s="6" t="s">
        <v>48</v>
      </c>
      <c r="B18" s="27" t="s">
        <v>49</v>
      </c>
      <c r="C18" s="6"/>
      <c r="D18" s="6"/>
      <c r="E18" s="6"/>
      <c r="F18" s="28"/>
      <c r="G18" s="214"/>
      <c r="H18" s="215"/>
      <c r="I18" s="215"/>
      <c r="J18" s="215"/>
      <c r="K18" s="215"/>
      <c r="L18" s="215"/>
      <c r="M18" s="215"/>
      <c r="N18" s="215"/>
      <c r="O18" s="97">
        <v>45931</v>
      </c>
      <c r="P18" s="32"/>
    </row>
    <row r="19" spans="1:16">
      <c r="A19" s="5" t="s">
        <v>50</v>
      </c>
      <c r="B19" s="30" t="s">
        <v>51</v>
      </c>
      <c r="C19" s="5" t="s">
        <v>52</v>
      </c>
      <c r="D19" s="5" t="s">
        <v>53</v>
      </c>
      <c r="E19" s="5"/>
      <c r="F19" s="31"/>
      <c r="G19" s="216"/>
      <c r="H19" s="217"/>
      <c r="I19" s="217"/>
      <c r="J19" s="217"/>
      <c r="K19" s="217"/>
      <c r="L19" s="217"/>
      <c r="M19" s="217"/>
      <c r="N19" s="217"/>
      <c r="O19" s="97">
        <v>46089</v>
      </c>
      <c r="P19" s="32"/>
    </row>
    <row r="20" spans="1:16" ht="15.75" customHeight="1">
      <c r="A20" s="6" t="s">
        <v>54</v>
      </c>
      <c r="B20" s="27" t="s">
        <v>55</v>
      </c>
      <c r="C20" s="6"/>
      <c r="D20" s="6" t="s">
        <v>56</v>
      </c>
      <c r="E20" s="6"/>
      <c r="F20" s="28"/>
      <c r="G20" s="214"/>
      <c r="H20" s="215"/>
      <c r="I20" s="215"/>
      <c r="J20" s="215"/>
      <c r="K20" s="215"/>
      <c r="L20" s="215"/>
      <c r="M20" s="215"/>
      <c r="N20" s="215"/>
      <c r="O20" s="97">
        <v>47280</v>
      </c>
      <c r="P20" s="32"/>
    </row>
    <row r="21" spans="1:16">
      <c r="A21" s="5" t="s">
        <v>57</v>
      </c>
      <c r="B21" s="30" t="s">
        <v>58</v>
      </c>
      <c r="C21" s="5"/>
      <c r="D21" s="5"/>
      <c r="E21" s="5"/>
      <c r="F21" s="31"/>
      <c r="G21" s="216"/>
      <c r="H21" s="217"/>
      <c r="I21" s="217"/>
      <c r="J21" s="217"/>
      <c r="K21" s="217"/>
      <c r="L21" s="217"/>
      <c r="M21" s="217"/>
      <c r="N21" s="217"/>
      <c r="O21" s="97">
        <v>46022</v>
      </c>
      <c r="P21" s="32"/>
    </row>
    <row r="22" spans="1:16">
      <c r="A22" s="6" t="s">
        <v>59</v>
      </c>
      <c r="B22" s="27" t="s">
        <v>60</v>
      </c>
      <c r="C22" s="6"/>
      <c r="D22" s="6"/>
      <c r="E22" s="6"/>
      <c r="F22" s="28"/>
      <c r="G22" s="214"/>
      <c r="H22" s="215"/>
      <c r="I22" s="215"/>
      <c r="J22" s="215"/>
      <c r="K22" s="215"/>
      <c r="L22" s="215"/>
      <c r="M22" s="215"/>
      <c r="N22" s="215"/>
      <c r="O22" s="97">
        <v>46614</v>
      </c>
      <c r="P22" s="32"/>
    </row>
    <row r="23" spans="1:16" ht="16.5" thickBot="1">
      <c r="A23" s="5" t="s">
        <v>272</v>
      </c>
      <c r="B23" s="30" t="s">
        <v>244</v>
      </c>
      <c r="C23" s="5"/>
      <c r="D23" s="5"/>
      <c r="E23" s="5"/>
      <c r="F23" s="31"/>
      <c r="G23" s="216"/>
      <c r="H23" s="217"/>
      <c r="I23" s="217"/>
      <c r="J23" s="217"/>
      <c r="K23" s="217"/>
      <c r="L23" s="217"/>
      <c r="M23" s="217"/>
      <c r="N23" s="217"/>
      <c r="O23" s="100">
        <v>46356</v>
      </c>
      <c r="P23" s="32"/>
    </row>
    <row r="24" spans="1:16">
      <c r="A24" s="33" t="s">
        <v>61</v>
      </c>
      <c r="B24" s="34"/>
      <c r="C24" s="35"/>
      <c r="D24" s="35"/>
      <c r="E24" s="35"/>
      <c r="F24" s="36"/>
      <c r="G24" s="228"/>
      <c r="H24" s="229"/>
      <c r="I24" s="229"/>
      <c r="J24" s="229"/>
      <c r="K24" s="229"/>
      <c r="L24" s="229"/>
      <c r="M24" s="229"/>
      <c r="N24" s="230"/>
      <c r="O24" s="97"/>
      <c r="P24" s="32"/>
    </row>
    <row r="25" spans="1:16" ht="31.5">
      <c r="A25" s="5" t="s">
        <v>62</v>
      </c>
      <c r="B25" s="30" t="s">
        <v>63</v>
      </c>
      <c r="C25" s="5" t="s">
        <v>64</v>
      </c>
      <c r="D25" s="5" t="s">
        <v>65</v>
      </c>
      <c r="E25" s="5"/>
      <c r="F25" s="31"/>
      <c r="G25" s="30"/>
      <c r="H25" s="5"/>
      <c r="I25" s="5"/>
      <c r="J25" s="5"/>
      <c r="K25" s="5"/>
      <c r="L25" s="5"/>
      <c r="M25" s="5"/>
      <c r="N25" s="5"/>
      <c r="O25" s="100">
        <v>46476</v>
      </c>
      <c r="P25" s="32"/>
    </row>
    <row r="26" spans="1:16" ht="47.25">
      <c r="A26" s="6" t="s">
        <v>66</v>
      </c>
      <c r="B26" s="27" t="s">
        <v>67</v>
      </c>
      <c r="C26" s="6" t="s">
        <v>65</v>
      </c>
      <c r="D26" s="6"/>
      <c r="E26" s="6"/>
      <c r="F26" s="28"/>
      <c r="G26" s="214"/>
      <c r="H26" s="215"/>
      <c r="I26" s="215"/>
      <c r="J26" s="215"/>
      <c r="K26" s="215"/>
      <c r="L26" s="215"/>
      <c r="M26" s="215"/>
      <c r="N26" s="215"/>
      <c r="O26" s="100">
        <v>46476</v>
      </c>
      <c r="P26" s="32"/>
    </row>
    <row r="27" spans="1:16" ht="31.5">
      <c r="A27" s="5" t="s">
        <v>68</v>
      </c>
      <c r="B27" s="30" t="s">
        <v>69</v>
      </c>
      <c r="C27" s="5" t="s">
        <v>65</v>
      </c>
      <c r="D27" s="5"/>
      <c r="E27" s="5"/>
      <c r="F27" s="31"/>
      <c r="G27" s="216"/>
      <c r="H27" s="217"/>
      <c r="I27" s="217"/>
      <c r="J27" s="217"/>
      <c r="K27" s="217"/>
      <c r="L27" s="217"/>
      <c r="M27" s="217"/>
      <c r="N27" s="217"/>
      <c r="O27" s="100">
        <v>46476</v>
      </c>
      <c r="P27" s="32"/>
    </row>
    <row r="28" spans="1:16" ht="31.5">
      <c r="A28" s="6" t="s">
        <v>70</v>
      </c>
      <c r="B28" s="27" t="s">
        <v>67</v>
      </c>
      <c r="C28" s="6" t="s">
        <v>65</v>
      </c>
      <c r="D28" s="6"/>
      <c r="E28" s="6"/>
      <c r="F28" s="28"/>
      <c r="G28" s="214"/>
      <c r="H28" s="215"/>
      <c r="I28" s="215"/>
      <c r="J28" s="215"/>
      <c r="K28" s="215"/>
      <c r="L28" s="215"/>
      <c r="M28" s="215"/>
      <c r="N28" s="215"/>
      <c r="O28" s="100">
        <v>46476</v>
      </c>
      <c r="P28" s="32"/>
    </row>
    <row r="29" spans="1:16" ht="31.5">
      <c r="A29" s="5" t="s">
        <v>71</v>
      </c>
      <c r="B29" s="30" t="s">
        <v>63</v>
      </c>
      <c r="C29" s="5" t="s">
        <v>65</v>
      </c>
      <c r="D29" s="5"/>
      <c r="E29" s="5"/>
      <c r="F29" s="31"/>
      <c r="G29" s="216"/>
      <c r="H29" s="217"/>
      <c r="I29" s="217"/>
      <c r="J29" s="217"/>
      <c r="K29" s="217"/>
      <c r="L29" s="217"/>
      <c r="M29" s="217"/>
      <c r="N29" s="217"/>
      <c r="O29" s="100">
        <v>46476</v>
      </c>
      <c r="P29" s="5"/>
    </row>
    <row r="30" spans="1:16" ht="31.5">
      <c r="A30" s="6" t="s">
        <v>72</v>
      </c>
      <c r="B30" s="27" t="s">
        <v>73</v>
      </c>
      <c r="C30" s="6" t="s">
        <v>74</v>
      </c>
      <c r="D30" s="6" t="s">
        <v>63</v>
      </c>
      <c r="E30" s="6" t="s">
        <v>65</v>
      </c>
      <c r="F30" s="28"/>
      <c r="G30" s="214"/>
      <c r="H30" s="215"/>
      <c r="I30" s="215"/>
      <c r="J30" s="215"/>
      <c r="K30" s="215"/>
      <c r="L30" s="215"/>
      <c r="M30" s="215"/>
      <c r="N30" s="215"/>
      <c r="O30" s="100">
        <v>46476</v>
      </c>
      <c r="P30" s="32"/>
    </row>
    <row r="31" spans="1:16" ht="31.5">
      <c r="A31" s="5" t="s">
        <v>75</v>
      </c>
      <c r="B31" s="30" t="s">
        <v>64</v>
      </c>
      <c r="C31" s="5" t="s">
        <v>65</v>
      </c>
      <c r="D31" s="5" t="s">
        <v>63</v>
      </c>
      <c r="E31" s="5"/>
      <c r="F31" s="31"/>
      <c r="G31" s="216"/>
      <c r="H31" s="217"/>
      <c r="I31" s="217"/>
      <c r="J31" s="217"/>
      <c r="K31" s="217"/>
      <c r="L31" s="217"/>
      <c r="M31" s="217"/>
      <c r="N31" s="217"/>
      <c r="O31" s="100">
        <v>46476</v>
      </c>
      <c r="P31" s="5"/>
    </row>
    <row r="32" spans="1:16">
      <c r="A32" s="6" t="s">
        <v>76</v>
      </c>
      <c r="B32" s="27" t="s">
        <v>74</v>
      </c>
      <c r="C32" s="6" t="s">
        <v>64</v>
      </c>
      <c r="D32" s="6" t="s">
        <v>65</v>
      </c>
      <c r="E32" s="6"/>
      <c r="F32" s="28"/>
      <c r="G32" s="214"/>
      <c r="H32" s="215"/>
      <c r="I32" s="215"/>
      <c r="J32" s="215"/>
      <c r="K32" s="215"/>
      <c r="L32" s="215"/>
      <c r="M32" s="215"/>
      <c r="N32" s="215"/>
      <c r="O32" s="100">
        <v>46476</v>
      </c>
      <c r="P32" s="32"/>
    </row>
    <row r="33" spans="1:19" ht="31.5">
      <c r="A33" s="5" t="s">
        <v>77</v>
      </c>
      <c r="B33" s="30" t="s">
        <v>63</v>
      </c>
      <c r="C33" s="5" t="s">
        <v>65</v>
      </c>
      <c r="D33" s="5"/>
      <c r="E33" s="5"/>
      <c r="F33" s="31"/>
      <c r="G33" s="216"/>
      <c r="H33" s="217"/>
      <c r="I33" s="217"/>
      <c r="J33" s="217"/>
      <c r="K33" s="217"/>
      <c r="L33" s="217"/>
      <c r="M33" s="217"/>
      <c r="N33" s="217"/>
      <c r="O33" s="100">
        <v>46476</v>
      </c>
      <c r="P33" s="32"/>
    </row>
    <row r="34" spans="1:19" ht="32.25" customHeight="1">
      <c r="A34" s="6" t="s">
        <v>78</v>
      </c>
      <c r="B34" s="27" t="s">
        <v>64</v>
      </c>
      <c r="C34" s="6" t="s">
        <v>63</v>
      </c>
      <c r="D34" s="6" t="s">
        <v>65</v>
      </c>
      <c r="E34" s="6"/>
      <c r="F34" s="28"/>
      <c r="G34" s="214"/>
      <c r="H34" s="215"/>
      <c r="I34" s="215"/>
      <c r="J34" s="215"/>
      <c r="K34" s="215"/>
      <c r="L34" s="215"/>
      <c r="M34" s="215"/>
      <c r="N34" s="215"/>
      <c r="O34" s="100">
        <v>46476</v>
      </c>
      <c r="P34" s="32"/>
    </row>
    <row r="35" spans="1:19" ht="31.5">
      <c r="A35" s="5" t="s">
        <v>79</v>
      </c>
      <c r="B35" s="30" t="s">
        <v>65</v>
      </c>
      <c r="C35" s="5"/>
      <c r="D35" s="5"/>
      <c r="E35" s="5"/>
      <c r="F35" s="31"/>
      <c r="G35" s="216"/>
      <c r="H35" s="217"/>
      <c r="I35" s="217"/>
      <c r="J35" s="217"/>
      <c r="K35" s="217"/>
      <c r="L35" s="217"/>
      <c r="M35" s="217"/>
      <c r="N35" s="217"/>
      <c r="O35" s="100">
        <v>46476</v>
      </c>
      <c r="P35" s="5"/>
    </row>
    <row r="36" spans="1:19" ht="16.5" thickBot="1">
      <c r="A36" s="6" t="s">
        <v>80</v>
      </c>
      <c r="B36" s="27"/>
      <c r="C36" s="6"/>
      <c r="D36" s="6"/>
      <c r="E36" s="6"/>
      <c r="F36" s="28"/>
      <c r="G36" s="233"/>
      <c r="H36" s="234"/>
      <c r="I36" s="234"/>
      <c r="J36" s="234"/>
      <c r="K36" s="234"/>
      <c r="L36" s="234"/>
      <c r="M36" s="234"/>
      <c r="N36" s="234"/>
      <c r="O36" s="98">
        <v>46265</v>
      </c>
      <c r="P36" s="32"/>
    </row>
    <row r="37" spans="1:19" ht="31.5" customHeight="1">
      <c r="A37" s="190" t="s">
        <v>81</v>
      </c>
      <c r="B37" s="235" t="s">
        <v>82</v>
      </c>
      <c r="C37" s="236"/>
      <c r="D37" s="236"/>
      <c r="E37" s="236"/>
      <c r="F37" s="237"/>
      <c r="G37" s="228"/>
      <c r="H37" s="229"/>
      <c r="I37" s="229"/>
      <c r="J37" s="229"/>
      <c r="K37" s="229"/>
      <c r="L37" s="229"/>
      <c r="M37" s="229"/>
      <c r="N37" s="230"/>
      <c r="O37" s="99"/>
      <c r="P37" s="32"/>
    </row>
    <row r="38" spans="1:19" ht="47.25">
      <c r="A38" s="6" t="s">
        <v>83</v>
      </c>
      <c r="B38" s="27" t="s">
        <v>74</v>
      </c>
      <c r="C38" s="6" t="s">
        <v>84</v>
      </c>
      <c r="D38" s="6" t="s">
        <v>65</v>
      </c>
      <c r="E38" s="6"/>
      <c r="F38" s="28"/>
      <c r="G38" s="214"/>
      <c r="H38" s="215"/>
      <c r="I38" s="215"/>
      <c r="J38" s="215"/>
      <c r="K38" s="215"/>
      <c r="L38" s="215"/>
      <c r="M38" s="215"/>
      <c r="N38" s="215"/>
      <c r="O38" s="101">
        <v>45961</v>
      </c>
    </row>
    <row r="39" spans="1:19" ht="31.5">
      <c r="A39" s="5" t="s">
        <v>85</v>
      </c>
      <c r="B39" s="30" t="s">
        <v>74</v>
      </c>
      <c r="C39" s="5" t="s">
        <v>84</v>
      </c>
      <c r="D39" s="5" t="s">
        <v>65</v>
      </c>
      <c r="E39" s="5"/>
      <c r="F39" s="31"/>
      <c r="G39" s="216"/>
      <c r="H39" s="217"/>
      <c r="I39" s="217"/>
      <c r="J39" s="217"/>
      <c r="K39" s="217"/>
      <c r="L39" s="217"/>
      <c r="M39" s="217"/>
      <c r="N39" s="217"/>
      <c r="O39" s="101">
        <v>45961</v>
      </c>
    </row>
    <row r="40" spans="1:19" ht="31.5">
      <c r="A40" s="6" t="s">
        <v>86</v>
      </c>
      <c r="B40" s="27" t="s">
        <v>74</v>
      </c>
      <c r="C40" s="6" t="s">
        <v>84</v>
      </c>
      <c r="D40" s="6" t="s">
        <v>67</v>
      </c>
      <c r="E40" s="6"/>
      <c r="F40" s="28"/>
      <c r="G40" s="214"/>
      <c r="H40" s="215"/>
      <c r="I40" s="215"/>
      <c r="J40" s="215"/>
      <c r="K40" s="215"/>
      <c r="L40" s="215"/>
      <c r="M40" s="215"/>
      <c r="N40" s="215"/>
      <c r="O40" s="101">
        <v>45961</v>
      </c>
    </row>
    <row r="41" spans="1:19" ht="31.5">
      <c r="A41" s="5" t="s">
        <v>87</v>
      </c>
      <c r="B41" s="30" t="s">
        <v>74</v>
      </c>
      <c r="C41" s="5" t="s">
        <v>88</v>
      </c>
      <c r="D41" s="5" t="s">
        <v>65</v>
      </c>
      <c r="E41" s="5"/>
      <c r="F41" s="31"/>
      <c r="G41" s="216"/>
      <c r="H41" s="217"/>
      <c r="I41" s="217"/>
      <c r="J41" s="217"/>
      <c r="K41" s="217"/>
      <c r="L41" s="217"/>
      <c r="M41" s="217"/>
      <c r="N41" s="217"/>
      <c r="O41" s="101">
        <v>45961</v>
      </c>
    </row>
    <row r="42" spans="1:19" ht="32.25" thickBot="1">
      <c r="A42" s="7" t="s">
        <v>89</v>
      </c>
      <c r="B42" s="37" t="s">
        <v>90</v>
      </c>
      <c r="C42" s="38" t="s">
        <v>74</v>
      </c>
      <c r="D42" s="38" t="s">
        <v>84</v>
      </c>
      <c r="E42" s="38" t="s">
        <v>65</v>
      </c>
      <c r="F42" s="7"/>
      <c r="G42" s="241"/>
      <c r="H42" s="242"/>
      <c r="I42" s="242"/>
      <c r="J42" s="242"/>
      <c r="K42" s="242"/>
      <c r="L42" s="242"/>
      <c r="M42" s="242"/>
      <c r="N42" s="242"/>
      <c r="O42" s="101">
        <v>45961</v>
      </c>
    </row>
    <row r="43" spans="1:19" ht="25.5" customHeight="1" thickTop="1">
      <c r="A43" s="5"/>
      <c r="B43" s="5"/>
      <c r="C43" s="5"/>
      <c r="D43" s="5"/>
      <c r="E43" s="5"/>
      <c r="F43" s="39"/>
    </row>
    <row r="45" spans="1:19">
      <c r="A45" s="23" t="s">
        <v>91</v>
      </c>
    </row>
    <row r="46" spans="1:19" ht="16.5" customHeight="1" thickBot="1">
      <c r="A46" s="232" t="s">
        <v>92</v>
      </c>
      <c r="B46" s="232"/>
      <c r="C46" s="232"/>
      <c r="D46" s="232"/>
      <c r="E46" s="40"/>
      <c r="F46" s="40"/>
      <c r="G46" s="23" t="s">
        <v>93</v>
      </c>
      <c r="I46" s="23"/>
      <c r="J46" s="41"/>
      <c r="K46" s="41"/>
      <c r="L46" s="41"/>
      <c r="M46" s="41"/>
      <c r="N46" s="41"/>
      <c r="O46" s="41"/>
      <c r="P46" s="41"/>
      <c r="Q46" s="41"/>
      <c r="R46" s="41"/>
      <c r="S46" s="41"/>
    </row>
    <row r="47" spans="1:19" ht="16.5" customHeight="1" thickTop="1">
      <c r="A47" s="232"/>
      <c r="B47" s="232"/>
      <c r="C47" s="232"/>
      <c r="D47" s="232"/>
      <c r="E47" s="40"/>
      <c r="F47" s="40"/>
      <c r="G47" s="238" t="s">
        <v>43</v>
      </c>
      <c r="H47" s="239"/>
      <c r="I47" s="225" t="s">
        <v>94</v>
      </c>
      <c r="J47" s="240"/>
      <c r="K47" s="240"/>
      <c r="L47" s="240"/>
      <c r="M47" s="41"/>
      <c r="N47" s="41"/>
      <c r="O47" s="41"/>
      <c r="P47" s="41"/>
      <c r="Q47" s="41"/>
      <c r="R47" s="41"/>
      <c r="S47" s="41"/>
    </row>
    <row r="48" spans="1:19" ht="16.5" customHeight="1">
      <c r="A48" s="231" t="s">
        <v>95</v>
      </c>
      <c r="B48" s="231"/>
      <c r="C48" s="231"/>
      <c r="D48" s="231"/>
      <c r="E48" s="40"/>
      <c r="F48" s="40"/>
      <c r="G48" s="205" t="s">
        <v>280</v>
      </c>
      <c r="H48" s="205"/>
      <c r="I48" s="227" t="s">
        <v>96</v>
      </c>
      <c r="J48" s="227"/>
      <c r="K48" s="227"/>
      <c r="L48" s="227"/>
      <c r="M48" s="41"/>
      <c r="N48" s="41"/>
      <c r="O48" s="41"/>
      <c r="P48" s="41"/>
      <c r="Q48" s="41"/>
      <c r="R48" s="41"/>
      <c r="S48" s="41"/>
    </row>
    <row r="49" spans="1:19" ht="16.5" customHeight="1" thickBot="1">
      <c r="A49" s="231"/>
      <c r="B49" s="231"/>
      <c r="C49" s="231"/>
      <c r="D49" s="231"/>
      <c r="E49" s="40"/>
      <c r="F49" s="40"/>
      <c r="G49" s="206"/>
      <c r="H49" s="206"/>
      <c r="I49" s="227" t="s">
        <v>282</v>
      </c>
      <c r="J49" s="227"/>
      <c r="K49" s="227"/>
      <c r="L49" s="227"/>
      <c r="M49" s="41"/>
      <c r="N49" s="41"/>
      <c r="O49" s="41"/>
      <c r="P49" s="41"/>
      <c r="Q49" s="41"/>
      <c r="R49" s="41"/>
      <c r="S49" s="41"/>
    </row>
    <row r="50" spans="1:19" ht="16.5" thickTop="1">
      <c r="A50" s="24" t="s">
        <v>43</v>
      </c>
      <c r="B50" s="24" t="s">
        <v>97</v>
      </c>
      <c r="C50" s="24" t="s">
        <v>98</v>
      </c>
      <c r="G50" s="206"/>
      <c r="H50" s="206"/>
      <c r="I50" s="227" t="s">
        <v>281</v>
      </c>
      <c r="J50" s="227"/>
      <c r="K50" s="227"/>
      <c r="L50" s="227"/>
    </row>
    <row r="51" spans="1:19" ht="15.75" customHeight="1">
      <c r="A51" s="9" t="s">
        <v>63</v>
      </c>
      <c r="B51" s="52">
        <v>1350</v>
      </c>
      <c r="C51" s="52">
        <v>239</v>
      </c>
      <c r="G51" s="208" t="s">
        <v>283</v>
      </c>
      <c r="H51" s="208"/>
      <c r="I51" s="245" t="s">
        <v>284</v>
      </c>
      <c r="J51" s="245"/>
      <c r="K51" s="245"/>
      <c r="L51" s="245"/>
    </row>
    <row r="52" spans="1:19">
      <c r="A52" s="42" t="s">
        <v>99</v>
      </c>
      <c r="B52" s="51">
        <v>1000</v>
      </c>
      <c r="C52" s="51">
        <v>400</v>
      </c>
      <c r="G52" s="205" t="s">
        <v>65</v>
      </c>
      <c r="H52" s="205"/>
      <c r="I52" s="246" t="s">
        <v>100</v>
      </c>
      <c r="J52" s="246"/>
      <c r="K52" s="246"/>
      <c r="L52" s="246"/>
    </row>
    <row r="53" spans="1:19">
      <c r="A53" s="9" t="s">
        <v>74</v>
      </c>
      <c r="B53" s="52">
        <v>1000</v>
      </c>
      <c r="C53" s="52">
        <v>367</v>
      </c>
      <c r="G53" s="207"/>
      <c r="H53" s="207"/>
      <c r="I53" s="247" t="s">
        <v>101</v>
      </c>
      <c r="J53" s="247"/>
      <c r="K53" s="247"/>
      <c r="L53" s="247"/>
    </row>
    <row r="54" spans="1:19">
      <c r="A54" s="42" t="s">
        <v>84</v>
      </c>
      <c r="B54" s="51">
        <v>1000</v>
      </c>
      <c r="C54" s="51">
        <v>150</v>
      </c>
      <c r="G54" s="251" t="s">
        <v>279</v>
      </c>
      <c r="H54" s="251"/>
      <c r="I54" s="250" t="s">
        <v>285</v>
      </c>
      <c r="J54" s="250"/>
      <c r="K54" s="250"/>
      <c r="L54" s="250"/>
    </row>
    <row r="55" spans="1:19" ht="16.5" thickBot="1">
      <c r="A55" s="9" t="s">
        <v>64</v>
      </c>
      <c r="B55" s="52">
        <v>1000</v>
      </c>
      <c r="C55" s="52">
        <v>150</v>
      </c>
      <c r="G55" s="249" t="s">
        <v>64</v>
      </c>
      <c r="H55" s="249"/>
      <c r="I55" s="249" t="s">
        <v>102</v>
      </c>
      <c r="J55" s="249"/>
      <c r="K55" s="249"/>
      <c r="L55" s="249"/>
    </row>
    <row r="56" spans="1:19" ht="15.75" customHeight="1" thickTop="1">
      <c r="A56" s="42" t="s">
        <v>84</v>
      </c>
      <c r="B56" s="51">
        <v>1000</v>
      </c>
      <c r="C56" s="51">
        <v>150</v>
      </c>
    </row>
    <row r="57" spans="1:19">
      <c r="A57" s="9" t="s">
        <v>103</v>
      </c>
      <c r="B57" s="52">
        <v>2000</v>
      </c>
      <c r="C57" s="52">
        <v>150</v>
      </c>
      <c r="G57" s="248"/>
      <c r="H57" s="248"/>
      <c r="I57" s="248"/>
      <c r="J57" s="248"/>
      <c r="K57" s="248"/>
      <c r="L57" s="248"/>
    </row>
    <row r="58" spans="1:19" ht="16.5" customHeight="1">
      <c r="A58" s="42" t="s">
        <v>49</v>
      </c>
      <c r="B58" s="51">
        <v>1000</v>
      </c>
      <c r="C58" s="51">
        <v>250</v>
      </c>
      <c r="G58" s="248"/>
      <c r="H58" s="248"/>
      <c r="I58" s="248"/>
      <c r="J58" s="248"/>
      <c r="K58" s="248"/>
      <c r="L58" s="248"/>
    </row>
    <row r="59" spans="1:19" ht="16.5" thickBot="1">
      <c r="A59" s="161" t="s">
        <v>65</v>
      </c>
      <c r="B59" s="162">
        <v>1000</v>
      </c>
      <c r="C59" s="163">
        <v>260</v>
      </c>
      <c r="G59" s="248"/>
      <c r="H59" s="248"/>
      <c r="I59" s="248"/>
      <c r="J59" s="248"/>
      <c r="K59" s="248"/>
      <c r="L59" s="248"/>
    </row>
    <row r="60" spans="1:19" ht="16.5" customHeight="1" thickTop="1">
      <c r="A60" s="160"/>
      <c r="B60" s="82"/>
      <c r="C60" s="82"/>
      <c r="G60" s="248"/>
      <c r="H60" s="248"/>
      <c r="I60" s="248"/>
      <c r="J60" s="248"/>
      <c r="K60" s="248"/>
      <c r="L60" s="248"/>
    </row>
    <row r="61" spans="1:19" ht="16.5" customHeight="1">
      <c r="G61" s="248"/>
      <c r="H61" s="248"/>
      <c r="I61" s="248"/>
      <c r="J61" s="248"/>
      <c r="K61" s="248"/>
      <c r="L61" s="248"/>
    </row>
    <row r="62" spans="1:19">
      <c r="A62" s="23" t="s">
        <v>104</v>
      </c>
      <c r="G62" s="248"/>
      <c r="H62" s="248"/>
      <c r="I62" s="248"/>
      <c r="J62" s="248"/>
      <c r="K62" s="248"/>
      <c r="L62" s="248"/>
    </row>
    <row r="63" spans="1:19" ht="15.75" customHeight="1">
      <c r="A63" s="232" t="s">
        <v>271</v>
      </c>
      <c r="B63" s="232"/>
      <c r="C63" s="232"/>
      <c r="D63" s="232"/>
      <c r="E63" s="232"/>
      <c r="G63" s="248"/>
      <c r="H63" s="248"/>
      <c r="I63" s="248"/>
      <c r="J63" s="248"/>
      <c r="K63" s="248"/>
      <c r="L63" s="248"/>
    </row>
    <row r="64" spans="1:19">
      <c r="A64" s="43" t="s">
        <v>43</v>
      </c>
      <c r="B64" s="44" t="s">
        <v>105</v>
      </c>
      <c r="C64" s="225" t="s">
        <v>106</v>
      </c>
      <c r="D64" s="226"/>
      <c r="E64" s="45" t="s">
        <v>107</v>
      </c>
      <c r="F64" s="26"/>
    </row>
    <row r="65" spans="1:12">
      <c r="A65" s="46" t="s">
        <v>74</v>
      </c>
      <c r="B65" s="47" t="s">
        <v>108</v>
      </c>
      <c r="C65" s="47" t="s">
        <v>109</v>
      </c>
      <c r="D65" s="47"/>
      <c r="E65" s="53"/>
      <c r="G65" s="248"/>
      <c r="H65" s="248"/>
      <c r="I65" s="248"/>
      <c r="J65" s="248"/>
      <c r="K65" s="248"/>
      <c r="L65" s="248"/>
    </row>
    <row r="66" spans="1:12">
      <c r="A66" s="48" t="s">
        <v>110</v>
      </c>
      <c r="B66" s="49" t="s">
        <v>111</v>
      </c>
      <c r="C66" s="49" t="s">
        <v>112</v>
      </c>
      <c r="D66" s="49"/>
      <c r="E66" s="54">
        <v>250</v>
      </c>
      <c r="G66" s="248"/>
      <c r="H66" s="248"/>
      <c r="I66" s="248"/>
      <c r="J66" s="248"/>
      <c r="K66" s="248"/>
      <c r="L66" s="248"/>
    </row>
    <row r="67" spans="1:12">
      <c r="A67" s="48" t="s">
        <v>110</v>
      </c>
      <c r="B67" s="49" t="s">
        <v>113</v>
      </c>
      <c r="C67" s="49" t="s">
        <v>114</v>
      </c>
      <c r="D67" s="49"/>
      <c r="E67" s="54">
        <v>250</v>
      </c>
      <c r="G67" s="248"/>
      <c r="H67" s="248"/>
      <c r="I67" s="248"/>
      <c r="J67" s="248"/>
      <c r="K67" s="248"/>
      <c r="L67" s="248"/>
    </row>
    <row r="68" spans="1:12">
      <c r="A68" s="46" t="s">
        <v>115</v>
      </c>
      <c r="B68" s="47" t="s">
        <v>116</v>
      </c>
      <c r="C68" s="223" t="s">
        <v>117</v>
      </c>
      <c r="D68" s="224"/>
      <c r="E68" s="243">
        <v>450</v>
      </c>
      <c r="G68" s="248"/>
      <c r="H68" s="248"/>
      <c r="I68" s="248"/>
      <c r="J68" s="248"/>
      <c r="K68" s="248"/>
      <c r="L68" s="248"/>
    </row>
    <row r="69" spans="1:12">
      <c r="A69" s="48" t="s">
        <v>118</v>
      </c>
      <c r="B69" s="49" t="s">
        <v>113</v>
      </c>
      <c r="C69" s="221" t="s">
        <v>117</v>
      </c>
      <c r="D69" s="222"/>
      <c r="E69" s="243"/>
    </row>
    <row r="70" spans="1:12" ht="16.5" customHeight="1" thickBot="1">
      <c r="A70" s="7" t="s">
        <v>119</v>
      </c>
      <c r="B70" s="50" t="s">
        <v>120</v>
      </c>
      <c r="C70" s="219" t="s">
        <v>117</v>
      </c>
      <c r="D70" s="220"/>
      <c r="E70" s="244"/>
    </row>
    <row r="71" spans="1:12" ht="16.5" thickTop="1">
      <c r="A71" s="218" t="s">
        <v>121</v>
      </c>
      <c r="B71" s="218"/>
      <c r="C71" s="218"/>
      <c r="D71" s="218"/>
      <c r="E71" s="218"/>
    </row>
  </sheetData>
  <mergeCells count="68">
    <mergeCell ref="F7:H7"/>
    <mergeCell ref="F8:H8"/>
    <mergeCell ref="F9:H9"/>
    <mergeCell ref="G17:N17"/>
    <mergeCell ref="G18:N18"/>
    <mergeCell ref="G24:N24"/>
    <mergeCell ref="B15:F15"/>
    <mergeCell ref="G15:N15"/>
    <mergeCell ref="G20:N20"/>
    <mergeCell ref="G21:N21"/>
    <mergeCell ref="G19:N19"/>
    <mergeCell ref="G23:N23"/>
    <mergeCell ref="D5:E5"/>
    <mergeCell ref="D6:E6"/>
    <mergeCell ref="F4:H4"/>
    <mergeCell ref="F5:H5"/>
    <mergeCell ref="F6:H6"/>
    <mergeCell ref="I4:O4"/>
    <mergeCell ref="I5:O5"/>
    <mergeCell ref="I6:O6"/>
    <mergeCell ref="G16:N16"/>
    <mergeCell ref="G35:N35"/>
    <mergeCell ref="G22:N22"/>
    <mergeCell ref="G30:N30"/>
    <mergeCell ref="G31:N31"/>
    <mergeCell ref="G32:N32"/>
    <mergeCell ref="A14:H14"/>
    <mergeCell ref="I7:O9"/>
    <mergeCell ref="D7:E9"/>
    <mergeCell ref="A13:C13"/>
    <mergeCell ref="D4:E4"/>
    <mergeCell ref="G27:N27"/>
    <mergeCell ref="G26:N26"/>
    <mergeCell ref="A63:E63"/>
    <mergeCell ref="E68:E70"/>
    <mergeCell ref="I50:L50"/>
    <mergeCell ref="I51:L51"/>
    <mergeCell ref="I52:L52"/>
    <mergeCell ref="I53:L53"/>
    <mergeCell ref="G57:L63"/>
    <mergeCell ref="G65:L68"/>
    <mergeCell ref="G55:H55"/>
    <mergeCell ref="I54:L54"/>
    <mergeCell ref="I55:L55"/>
    <mergeCell ref="G54:H54"/>
    <mergeCell ref="G47:H47"/>
    <mergeCell ref="G38:N38"/>
    <mergeCell ref="I47:L47"/>
    <mergeCell ref="G42:N42"/>
    <mergeCell ref="G39:N39"/>
    <mergeCell ref="G40:N40"/>
    <mergeCell ref="G41:N41"/>
    <mergeCell ref="G28:N28"/>
    <mergeCell ref="G29:N29"/>
    <mergeCell ref="A71:E71"/>
    <mergeCell ref="C70:D70"/>
    <mergeCell ref="C69:D69"/>
    <mergeCell ref="C68:D68"/>
    <mergeCell ref="C64:D64"/>
    <mergeCell ref="I48:L48"/>
    <mergeCell ref="G37:N37"/>
    <mergeCell ref="G33:N33"/>
    <mergeCell ref="G34:N34"/>
    <mergeCell ref="A48:D49"/>
    <mergeCell ref="A46:D47"/>
    <mergeCell ref="I49:L49"/>
    <mergeCell ref="G36:N36"/>
    <mergeCell ref="B37:F37"/>
  </mergeCells>
  <phoneticPr fontId="0" type="noConversion"/>
  <conditionalFormatting sqref="O16:O23">
    <cfRule type="expression" dxfId="19" priority="1">
      <formula>$O16-TODAY()&lt;30</formula>
    </cfRule>
    <cfRule type="expression" dxfId="18" priority="2">
      <formula>AND($O16-TODAY()&gt;=30, $O16-TODAY()&lt;=90)</formula>
    </cfRule>
    <cfRule type="expression" dxfId="17" priority="3">
      <formula>$O16-TODAY()&gt;90</formula>
    </cfRule>
  </conditionalFormatting>
  <conditionalFormatting sqref="O25:O36">
    <cfRule type="expression" dxfId="16" priority="10">
      <formula>$O25-TODAY()&lt;30</formula>
    </cfRule>
    <cfRule type="expression" dxfId="15" priority="11">
      <formula>AND($O25-TODAY()&gt;=30, $O25-TODAY()&lt;=90)</formula>
    </cfRule>
    <cfRule type="expression" dxfId="14" priority="12">
      <formula>$O25-TODAY()&gt;90</formula>
    </cfRule>
  </conditionalFormatting>
  <conditionalFormatting sqref="O38:O42">
    <cfRule type="expression" dxfId="13" priority="37">
      <formula>$O38-TODAY()&lt;30</formula>
    </cfRule>
    <cfRule type="expression" dxfId="12" priority="39">
      <formula>AND($O38-TODAY()&gt;=30, $O38-TODAY()&lt;=90)</formula>
    </cfRule>
    <cfRule type="expression" dxfId="11" priority="60">
      <formula>$O38-TODAY()&gt;90</formula>
    </cfRule>
  </conditionalFormatting>
  <hyperlinks>
    <hyperlink ref="F7" location="'Participant list'!B3" display="Deltakerliste (se &quot;Participant list&quot; ark)." xr:uid="{00000000-0004-0000-0100-000000000000}"/>
    <hyperlink ref="A13" r:id="rId1" display="Avatalekatalog (link åpnes i netleseren)" xr:uid="{00000000-0004-0000-0100-000001000000}"/>
    <hyperlink ref="A13:B13" r:id="rId2" display="Avatalekatalog (via &quot;Administrasjon&quot; in Programkiosk)" xr:uid="{00000000-0004-0000-0100-000002000000}"/>
    <hyperlink ref="F11" location="'Car Rental Form'!A1" display="Car Rental Form" xr:uid="{00000000-0004-0000-0100-000003000000}"/>
    <hyperlink ref="A4" location="Bestillingsskjema!B7" display="Bestillingsskjema" xr:uid="{00000000-0004-0000-0100-000005000000}"/>
    <hyperlink ref="A6" location="'Participant list'!B3" display="Participant list" xr:uid="{00000000-0004-0000-0100-000006000000}"/>
    <hyperlink ref="A7" location="'Traveler Info'!A1" display="Traveler Info" xr:uid="{00000000-0004-0000-0100-000007000000}"/>
    <hyperlink ref="A8" location="'Car Rental Form'!A1" display="Car Rental Form" xr:uid="{00000000-0004-0000-0100-000009000000}"/>
    <hyperlink ref="F10" r:id="rId3" display="See UiO website for details" xr:uid="{00000000-0004-0000-0100-00000A000000}"/>
    <hyperlink ref="A5" location="'Purchase request form'!B7" display="Purchase request form" xr:uid="{00000000-0004-0000-0100-00000B000000}"/>
    <hyperlink ref="I6:O6" r:id="rId4" display="Link to letters" xr:uid="{00000000-0004-0000-0100-00000C000000}"/>
    <hyperlink ref="D20:F20" r:id="rId5" display="*See UiO website for details" xr:uid="{00000000-0004-0000-0100-00000D000000}"/>
    <hyperlink ref="I10" location="'Traveler Info'!A1" display="&quot;Traveler info&quot; sheet" xr:uid="{00000000-0004-0000-0100-00000E000000}"/>
    <hyperlink ref="A37" r:id="rId6" xr:uid="{00000000-0004-0000-0100-00000F000000}"/>
    <hyperlink ref="F7:H9" r:id="rId7" display="Use the Nettskjema" xr:uid="{97B68F24-B2F2-4738-B45E-07409FACDABE}"/>
  </hyperlinks>
  <pageMargins left="0.47244094488188981" right="0.23622047244094491" top="0.74803149606299213" bottom="0.74803149606299213" header="0.31496062992125984" footer="0.31496062992125984"/>
  <pageSetup paperSize="9" scale="72" fitToHeight="0" orientation="landscape" r:id="rId8"/>
  <headerFooter alignWithMargins="0"/>
  <rowBreaks count="2" manualBreakCount="2">
    <brk id="23" max="14" man="1"/>
    <brk id="43" max="14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2">
    <tabColor rgb="FFE98882"/>
    <pageSetUpPr fitToPage="1"/>
  </sheetPr>
  <dimension ref="A1:J60"/>
  <sheetViews>
    <sheetView zoomScale="80" zoomScaleNormal="80" workbookViewId="0">
      <selection activeCell="B8" sqref="B8"/>
    </sheetView>
  </sheetViews>
  <sheetFormatPr defaultColWidth="11.42578125" defaultRowHeight="12.75"/>
  <cols>
    <col min="1" max="1" width="20.7109375" style="112" customWidth="1"/>
    <col min="2" max="2" width="50.7109375" style="112" customWidth="1"/>
    <col min="3" max="3" width="25.7109375" style="112" customWidth="1"/>
    <col min="4" max="7" width="11.7109375" style="112" customWidth="1"/>
    <col min="8" max="8" width="11.42578125" style="55" customWidth="1"/>
    <col min="9" max="10" width="11.42578125" style="55"/>
    <col min="11" max="11" width="11.42578125" style="112"/>
    <col min="12" max="12" width="21.42578125" style="112" bestFit="1" customWidth="1"/>
    <col min="13" max="16384" width="11.42578125" style="112"/>
  </cols>
  <sheetData>
    <row r="1" spans="1:7" ht="30" customHeight="1">
      <c r="A1" s="155"/>
      <c r="D1" s="113"/>
      <c r="E1" s="59" t="s">
        <v>122</v>
      </c>
      <c r="F1" s="279"/>
      <c r="G1" s="279"/>
    </row>
    <row r="2" spans="1:7" ht="30" customHeight="1">
      <c r="B2" s="291" t="s">
        <v>277</v>
      </c>
      <c r="C2" s="291"/>
      <c r="D2" s="292"/>
      <c r="E2" s="60" t="s">
        <v>123</v>
      </c>
      <c r="F2" s="280"/>
      <c r="G2" s="280"/>
    </row>
    <row r="3" spans="1:7" ht="30" customHeight="1">
      <c r="A3" s="156"/>
      <c r="B3" s="291"/>
      <c r="C3" s="291"/>
      <c r="D3" s="292"/>
      <c r="E3" s="60" t="s">
        <v>124</v>
      </c>
      <c r="F3" s="281"/>
      <c r="G3" s="281"/>
    </row>
    <row r="4" spans="1:7" ht="18.75">
      <c r="A4" s="156"/>
      <c r="B4" s="293"/>
      <c r="C4" s="293"/>
      <c r="D4" s="294"/>
      <c r="E4" s="282" t="s">
        <v>125</v>
      </c>
      <c r="F4" s="283"/>
      <c r="G4" s="284"/>
    </row>
    <row r="5" spans="1:7" ht="8.1" customHeight="1">
      <c r="A5" s="122"/>
      <c r="B5" s="157"/>
      <c r="C5" s="122"/>
      <c r="D5" s="122"/>
      <c r="G5" s="158"/>
    </row>
    <row r="6" spans="1:7" ht="30" customHeight="1">
      <c r="A6" s="307" t="s">
        <v>126</v>
      </c>
      <c r="B6" s="308"/>
      <c r="C6" s="308"/>
      <c r="D6" s="308"/>
      <c r="E6" s="308"/>
      <c r="F6" s="308"/>
      <c r="G6" s="309"/>
    </row>
    <row r="7" spans="1:7" ht="8.1" customHeight="1">
      <c r="B7" s="152"/>
    </row>
    <row r="8" spans="1:7" ht="18" customHeight="1">
      <c r="A8" s="102" t="s">
        <v>127</v>
      </c>
      <c r="B8" s="84"/>
      <c r="C8" s="116"/>
      <c r="D8" s="116"/>
      <c r="E8" s="116"/>
      <c r="F8" s="116"/>
      <c r="G8" s="130"/>
    </row>
    <row r="9" spans="1:7" ht="18" customHeight="1">
      <c r="A9" s="102" t="s">
        <v>128</v>
      </c>
      <c r="B9" s="84"/>
      <c r="C9" s="117"/>
      <c r="D9" s="117"/>
      <c r="E9" s="117"/>
      <c r="F9" s="117"/>
      <c r="G9" s="131"/>
    </row>
    <row r="10" spans="1:7" ht="18" customHeight="1">
      <c r="A10" s="61" t="s">
        <v>129</v>
      </c>
      <c r="B10" s="200"/>
      <c r="C10" s="118"/>
      <c r="D10" s="118"/>
      <c r="E10" s="118"/>
      <c r="F10" s="118"/>
      <c r="G10" s="132"/>
    </row>
    <row r="11" spans="1:7" ht="8.1" customHeight="1" thickBot="1">
      <c r="A11" s="125"/>
      <c r="B11" s="152"/>
      <c r="G11" s="124"/>
    </row>
    <row r="12" spans="1:7" ht="21.95" customHeight="1" thickBot="1">
      <c r="A12" s="330" t="s">
        <v>130</v>
      </c>
      <c r="B12" s="331"/>
      <c r="C12" s="114" t="s">
        <v>269</v>
      </c>
      <c r="D12" s="295" t="str">
        <f>IF(C12="JA", "Husk CC til ECOonline ansvarlig ingeniør (HMS-I)", "")</f>
        <v/>
      </c>
      <c r="E12" s="295"/>
      <c r="F12" s="295"/>
      <c r="G12" s="296"/>
    </row>
    <row r="13" spans="1:7" ht="18" customHeight="1" thickBot="1">
      <c r="A13" s="327" t="s">
        <v>132</v>
      </c>
      <c r="B13" s="105" t="s">
        <v>133</v>
      </c>
      <c r="C13" s="94" t="s">
        <v>134</v>
      </c>
      <c r="D13" s="297"/>
      <c r="E13" s="297"/>
      <c r="F13" s="297"/>
      <c r="G13" s="298"/>
    </row>
    <row r="14" spans="1:7" ht="18" customHeight="1" thickBot="1">
      <c r="A14" s="328"/>
      <c r="B14" s="105" t="s">
        <v>135</v>
      </c>
      <c r="C14" s="193"/>
      <c r="D14" s="299"/>
      <c r="E14" s="299"/>
      <c r="F14" s="299"/>
      <c r="G14" s="300"/>
    </row>
    <row r="15" spans="1:7" ht="40.5" customHeight="1" thickBot="1">
      <c r="A15" s="328"/>
      <c r="B15" s="192" t="s">
        <v>136</v>
      </c>
      <c r="C15" s="94" t="s">
        <v>134</v>
      </c>
      <c r="D15" s="288" t="str">
        <f>IF(C15="NEI", "Det vil komme en ekstra kostand for anskaffelse av iht. Forordning (EF) nr. 1907/2006 (REACH).", "")</f>
        <v/>
      </c>
      <c r="E15" s="289"/>
      <c r="F15" s="289"/>
      <c r="G15" s="290"/>
    </row>
    <row r="16" spans="1:7" ht="35.25" customHeight="1" thickBot="1">
      <c r="A16" s="328"/>
      <c r="B16" s="192" t="s">
        <v>137</v>
      </c>
      <c r="C16" s="94" t="s">
        <v>134</v>
      </c>
      <c r="D16" s="285" t="str">
        <f>IF(C16="NEI", "Hører med din lokale HMS-ingeniør", "")</f>
        <v/>
      </c>
      <c r="E16" s="286"/>
      <c r="F16" s="286"/>
      <c r="G16" s="287"/>
    </row>
    <row r="17" spans="1:10" ht="18" customHeight="1">
      <c r="A17" s="329"/>
      <c r="B17" s="129" t="str">
        <f>IF(C16="JA", "Oppgi SOP referanse","")</f>
        <v/>
      </c>
      <c r="C17" s="318"/>
      <c r="D17" s="319"/>
      <c r="E17" s="319"/>
      <c r="F17" s="319"/>
      <c r="G17" s="320"/>
    </row>
    <row r="18" spans="1:10" ht="8.1" customHeight="1">
      <c r="B18" s="152"/>
    </row>
    <row r="19" spans="1:10" ht="21.75" customHeight="1">
      <c r="A19" s="321" t="s">
        <v>138</v>
      </c>
      <c r="B19" s="322"/>
      <c r="C19" s="322"/>
      <c r="D19" s="322"/>
      <c r="E19" s="322"/>
      <c r="F19" s="322"/>
      <c r="G19" s="323"/>
    </row>
    <row r="20" spans="1:10" ht="33.950000000000003" customHeight="1">
      <c r="A20" s="324" t="s">
        <v>139</v>
      </c>
      <c r="B20" s="325"/>
      <c r="C20" s="325"/>
      <c r="D20" s="325"/>
      <c r="E20" s="325"/>
      <c r="F20" s="325"/>
      <c r="G20" s="326"/>
    </row>
    <row r="21" spans="1:10" ht="38.25" customHeight="1" thickBot="1">
      <c r="A21" s="169" t="s">
        <v>140</v>
      </c>
      <c r="B21" s="170" t="s">
        <v>141</v>
      </c>
      <c r="C21" s="170" t="s">
        <v>142</v>
      </c>
      <c r="D21" s="170" t="s">
        <v>143</v>
      </c>
      <c r="E21" s="170" t="s">
        <v>144</v>
      </c>
      <c r="F21" s="170" t="s">
        <v>145</v>
      </c>
      <c r="G21" s="170" t="s">
        <v>146</v>
      </c>
    </row>
    <row r="22" spans="1:10" s="182" customFormat="1" ht="24" customHeight="1" thickBot="1">
      <c r="A22" s="194"/>
      <c r="B22" s="194"/>
      <c r="C22" s="64"/>
      <c r="D22" s="195"/>
      <c r="E22" s="62"/>
      <c r="F22" s="83">
        <f>D22*E22</f>
        <v>0</v>
      </c>
      <c r="G22" s="178" t="s">
        <v>147</v>
      </c>
      <c r="H22" s="180"/>
      <c r="I22" s="181"/>
      <c r="J22" s="181"/>
    </row>
    <row r="23" spans="1:10" s="183" customFormat="1" ht="24" customHeight="1" thickBot="1">
      <c r="A23" s="194"/>
      <c r="B23" s="194"/>
      <c r="C23" s="64"/>
      <c r="D23" s="195"/>
      <c r="E23" s="63"/>
      <c r="F23" s="83">
        <f t="shared" ref="F23:F40" si="0">D23*E23</f>
        <v>0</v>
      </c>
      <c r="G23" s="178" t="s">
        <v>147</v>
      </c>
      <c r="H23" s="180"/>
      <c r="I23" s="180"/>
      <c r="J23" s="180"/>
    </row>
    <row r="24" spans="1:10" s="183" customFormat="1" ht="24" customHeight="1" thickBot="1">
      <c r="A24" s="194"/>
      <c r="B24" s="196"/>
      <c r="C24" s="64"/>
      <c r="D24" s="197"/>
      <c r="E24" s="63"/>
      <c r="F24" s="83">
        <f t="shared" si="0"/>
        <v>0</v>
      </c>
      <c r="G24" s="178" t="s">
        <v>147</v>
      </c>
      <c r="H24" s="180"/>
      <c r="I24" s="180"/>
      <c r="J24" s="180"/>
    </row>
    <row r="25" spans="1:10" s="183" customFormat="1" ht="24" customHeight="1" thickBot="1">
      <c r="A25" s="194"/>
      <c r="B25" s="196"/>
      <c r="C25" s="64"/>
      <c r="D25" s="197"/>
      <c r="E25" s="63"/>
      <c r="F25" s="209">
        <f t="shared" ref="F25:F29" si="1">D25*E25</f>
        <v>0</v>
      </c>
      <c r="G25" s="178" t="s">
        <v>147</v>
      </c>
      <c r="H25" s="180"/>
      <c r="I25" s="180"/>
      <c r="J25" s="180"/>
    </row>
    <row r="26" spans="1:10" s="183" customFormat="1" ht="24" customHeight="1" thickBot="1">
      <c r="A26" s="194"/>
      <c r="B26" s="198"/>
      <c r="C26" s="64"/>
      <c r="D26" s="197"/>
      <c r="E26" s="63"/>
      <c r="F26" s="209">
        <f t="shared" si="1"/>
        <v>0</v>
      </c>
      <c r="G26" s="178" t="s">
        <v>147</v>
      </c>
      <c r="H26" s="180"/>
      <c r="I26" s="180"/>
      <c r="J26" s="180"/>
    </row>
    <row r="27" spans="1:10" s="183" customFormat="1" ht="24" customHeight="1" thickBot="1">
      <c r="A27" s="194"/>
      <c r="B27" s="194"/>
      <c r="C27" s="64"/>
      <c r="D27" s="197"/>
      <c r="E27" s="63"/>
      <c r="F27" s="209">
        <f t="shared" si="1"/>
        <v>0</v>
      </c>
      <c r="G27" s="178" t="s">
        <v>147</v>
      </c>
      <c r="H27" s="180"/>
      <c r="I27" s="180"/>
      <c r="J27" s="180"/>
    </row>
    <row r="28" spans="1:10" s="183" customFormat="1" ht="24" customHeight="1" thickBot="1">
      <c r="A28" s="194"/>
      <c r="B28" s="199"/>
      <c r="C28" s="64"/>
      <c r="D28" s="197"/>
      <c r="E28" s="63"/>
      <c r="F28" s="209">
        <f t="shared" si="1"/>
        <v>0</v>
      </c>
      <c r="G28" s="178" t="s">
        <v>147</v>
      </c>
      <c r="H28" s="180"/>
      <c r="I28" s="180"/>
      <c r="J28" s="180"/>
    </row>
    <row r="29" spans="1:10" s="183" customFormat="1" ht="24" customHeight="1" thickBot="1">
      <c r="A29" s="194"/>
      <c r="B29" s="194"/>
      <c r="C29" s="64"/>
      <c r="D29" s="197"/>
      <c r="E29" s="63"/>
      <c r="F29" s="209">
        <f t="shared" si="1"/>
        <v>0</v>
      </c>
      <c r="G29" s="178" t="s">
        <v>147</v>
      </c>
      <c r="H29" s="180"/>
      <c r="I29" s="180"/>
      <c r="J29" s="180"/>
    </row>
    <row r="30" spans="1:10" s="183" customFormat="1" ht="24" customHeight="1" thickBot="1">
      <c r="A30" s="194"/>
      <c r="B30" s="196"/>
      <c r="C30" s="64"/>
      <c r="D30" s="197"/>
      <c r="E30" s="63"/>
      <c r="F30" s="83">
        <f>D30*E30</f>
        <v>0</v>
      </c>
      <c r="G30" s="178" t="s">
        <v>147</v>
      </c>
      <c r="H30" s="180"/>
      <c r="I30" s="180"/>
      <c r="J30" s="180"/>
    </row>
    <row r="31" spans="1:10" s="183" customFormat="1" ht="24" customHeight="1" thickBot="1">
      <c r="A31" s="194"/>
      <c r="B31" s="194"/>
      <c r="C31" s="64"/>
      <c r="D31" s="197"/>
      <c r="E31" s="62"/>
      <c r="F31" s="83">
        <f>D31*E31</f>
        <v>0</v>
      </c>
      <c r="G31" s="178" t="s">
        <v>147</v>
      </c>
      <c r="H31" s="180"/>
      <c r="I31" s="180"/>
      <c r="J31" s="180"/>
    </row>
    <row r="32" spans="1:10" s="183" customFormat="1" ht="24" customHeight="1" thickBot="1">
      <c r="A32" s="194"/>
      <c r="B32" s="194"/>
      <c r="C32" s="64"/>
      <c r="D32" s="197"/>
      <c r="E32" s="62"/>
      <c r="F32" s="83">
        <f t="shared" si="0"/>
        <v>0</v>
      </c>
      <c r="G32" s="178" t="s">
        <v>147</v>
      </c>
      <c r="H32" s="180"/>
      <c r="I32" s="180"/>
      <c r="J32" s="180"/>
    </row>
    <row r="33" spans="1:10" s="183" customFormat="1" ht="24" customHeight="1" thickBot="1">
      <c r="A33" s="194"/>
      <c r="B33" s="194"/>
      <c r="C33" s="64"/>
      <c r="D33" s="195"/>
      <c r="E33" s="62"/>
      <c r="F33" s="83">
        <f t="shared" si="0"/>
        <v>0</v>
      </c>
      <c r="G33" s="178" t="s">
        <v>147</v>
      </c>
      <c r="H33" s="180"/>
      <c r="I33" s="180"/>
      <c r="J33" s="180"/>
    </row>
    <row r="34" spans="1:10" s="183" customFormat="1" ht="24" customHeight="1" thickBot="1">
      <c r="A34" s="194"/>
      <c r="B34" s="194"/>
      <c r="C34" s="64"/>
      <c r="D34" s="195"/>
      <c r="E34" s="62"/>
      <c r="F34" s="83">
        <f t="shared" si="0"/>
        <v>0</v>
      </c>
      <c r="G34" s="178" t="s">
        <v>147</v>
      </c>
      <c r="H34" s="180"/>
      <c r="I34" s="180"/>
      <c r="J34" s="180"/>
    </row>
    <row r="35" spans="1:10" s="183" customFormat="1" ht="24" customHeight="1" thickBot="1">
      <c r="A35" s="194"/>
      <c r="B35" s="196"/>
      <c r="C35" s="64"/>
      <c r="D35" s="195"/>
      <c r="E35" s="62"/>
      <c r="F35" s="83">
        <f t="shared" ref="F35:F37" si="2">D35*E35</f>
        <v>0</v>
      </c>
      <c r="G35" s="178" t="s">
        <v>147</v>
      </c>
      <c r="H35" s="180"/>
      <c r="I35" s="180"/>
      <c r="J35" s="180"/>
    </row>
    <row r="36" spans="1:10" s="183" customFormat="1" ht="24" customHeight="1" thickBot="1">
      <c r="A36" s="194"/>
      <c r="B36" s="194"/>
      <c r="C36" s="64"/>
      <c r="D36" s="195"/>
      <c r="E36" s="62"/>
      <c r="F36" s="83">
        <f t="shared" si="2"/>
        <v>0</v>
      </c>
      <c r="G36" s="178" t="s">
        <v>147</v>
      </c>
      <c r="H36" s="180"/>
      <c r="I36" s="180"/>
      <c r="J36" s="180"/>
    </row>
    <row r="37" spans="1:10" s="183" customFormat="1" ht="24" customHeight="1" thickBot="1">
      <c r="A37" s="194"/>
      <c r="B37" s="196"/>
      <c r="C37" s="64"/>
      <c r="D37" s="195"/>
      <c r="E37" s="62"/>
      <c r="F37" s="83">
        <f t="shared" si="2"/>
        <v>0</v>
      </c>
      <c r="G37" s="178" t="s">
        <v>147</v>
      </c>
      <c r="H37" s="180"/>
      <c r="I37" s="180"/>
      <c r="J37" s="180"/>
    </row>
    <row r="38" spans="1:10" s="183" customFormat="1" ht="24" customHeight="1" thickBot="1">
      <c r="A38" s="194"/>
      <c r="B38" s="196"/>
      <c r="C38" s="64"/>
      <c r="D38" s="195"/>
      <c r="E38" s="62"/>
      <c r="F38" s="83">
        <f t="shared" si="0"/>
        <v>0</v>
      </c>
      <c r="G38" s="178" t="s">
        <v>147</v>
      </c>
      <c r="H38" s="180"/>
      <c r="I38" s="180"/>
      <c r="J38" s="180"/>
    </row>
    <row r="39" spans="1:10" s="183" customFormat="1" ht="24" customHeight="1" thickBot="1">
      <c r="A39" s="194"/>
      <c r="B39" s="196"/>
      <c r="C39" s="64"/>
      <c r="D39" s="195"/>
      <c r="E39" s="62"/>
      <c r="F39" s="83">
        <f t="shared" si="0"/>
        <v>0</v>
      </c>
      <c r="G39" s="178" t="s">
        <v>147</v>
      </c>
      <c r="H39" s="180"/>
      <c r="I39" s="180"/>
      <c r="J39" s="180"/>
    </row>
    <row r="40" spans="1:10" s="183" customFormat="1" ht="24" customHeight="1" thickBot="1">
      <c r="A40" s="210"/>
      <c r="B40" s="211"/>
      <c r="C40" s="212"/>
      <c r="D40" s="213"/>
      <c r="E40" s="62"/>
      <c r="F40" s="83">
        <f t="shared" si="0"/>
        <v>0</v>
      </c>
      <c r="G40" s="178" t="s">
        <v>147</v>
      </c>
      <c r="H40" s="180"/>
      <c r="I40" s="180"/>
      <c r="J40" s="180"/>
    </row>
    <row r="41" spans="1:10" ht="24.75" customHeight="1" thickBot="1">
      <c r="A41" s="171"/>
      <c r="B41" s="172"/>
      <c r="C41" s="173"/>
      <c r="D41" s="172"/>
      <c r="E41" s="174" t="s">
        <v>148</v>
      </c>
      <c r="F41" s="175">
        <f>SUBTOTAL(9,Bestillingsskjema!$F$22:$F$40)</f>
        <v>0</v>
      </c>
      <c r="G41" s="176"/>
    </row>
    <row r="42" spans="1:10" ht="8.1" customHeight="1">
      <c r="B42" s="126"/>
    </row>
    <row r="43" spans="1:10" ht="19.5" customHeight="1">
      <c r="A43" s="147" t="s">
        <v>149</v>
      </c>
      <c r="B43" s="148"/>
      <c r="C43" s="146"/>
      <c r="D43" s="146"/>
      <c r="E43" s="146"/>
      <c r="F43" s="146"/>
      <c r="G43" s="145"/>
    </row>
    <row r="44" spans="1:10" ht="15" customHeight="1">
      <c r="A44" s="106" t="s">
        <v>150</v>
      </c>
      <c r="B44" s="107"/>
      <c r="C44" s="107"/>
      <c r="D44" s="107"/>
      <c r="E44" s="107"/>
      <c r="F44" s="107"/>
      <c r="G44" s="108"/>
    </row>
    <row r="45" spans="1:10" ht="20.100000000000001" customHeight="1">
      <c r="A45" s="332"/>
      <c r="B45" s="333"/>
      <c r="C45" s="333"/>
      <c r="D45" s="333"/>
      <c r="E45" s="333"/>
      <c r="F45" s="333"/>
      <c r="G45" s="334"/>
    </row>
    <row r="46" spans="1:10" ht="20.100000000000001" customHeight="1">
      <c r="A46" s="335"/>
      <c r="B46" s="336"/>
      <c r="C46" s="336"/>
      <c r="D46" s="336"/>
      <c r="E46" s="336"/>
      <c r="F46" s="336"/>
      <c r="G46" s="337"/>
    </row>
    <row r="47" spans="1:10" ht="20.100000000000001" customHeight="1">
      <c r="A47" s="335"/>
      <c r="B47" s="336"/>
      <c r="C47" s="336"/>
      <c r="D47" s="336"/>
      <c r="E47" s="336"/>
      <c r="F47" s="336"/>
      <c r="G47" s="337"/>
    </row>
    <row r="48" spans="1:10" ht="20.100000000000001" customHeight="1">
      <c r="A48" s="338"/>
      <c r="B48" s="339"/>
      <c r="C48" s="339"/>
      <c r="D48" s="339"/>
      <c r="E48" s="339"/>
      <c r="F48" s="339"/>
      <c r="G48" s="340"/>
    </row>
    <row r="49" spans="1:10" ht="8.1" customHeight="1">
      <c r="A49" s="187"/>
      <c r="B49" s="187"/>
      <c r="G49" s="122"/>
    </row>
    <row r="50" spans="1:10" s="153" customFormat="1" ht="21.95" customHeight="1">
      <c r="A50" s="341" t="s">
        <v>151</v>
      </c>
      <c r="B50" s="342"/>
      <c r="C50" s="310" t="s">
        <v>152</v>
      </c>
      <c r="D50" s="311"/>
      <c r="E50" s="311"/>
      <c r="F50" s="311"/>
      <c r="G50" s="145"/>
      <c r="H50" s="55"/>
      <c r="I50" s="55"/>
      <c r="J50" s="55"/>
    </row>
    <row r="51" spans="1:10" ht="21.95" customHeight="1">
      <c r="A51" s="186" t="s">
        <v>153</v>
      </c>
      <c r="B51" s="184"/>
      <c r="C51" s="142" t="s">
        <v>154</v>
      </c>
      <c r="D51" s="312" t="s">
        <v>155</v>
      </c>
      <c r="E51" s="312"/>
      <c r="F51" s="312"/>
      <c r="G51" s="313"/>
    </row>
    <row r="52" spans="1:10" ht="21.95" customHeight="1">
      <c r="A52" s="61" t="s">
        <v>156</v>
      </c>
      <c r="B52" s="185"/>
      <c r="C52" s="143" t="s">
        <v>157</v>
      </c>
      <c r="D52" s="314" t="s">
        <v>158</v>
      </c>
      <c r="E52" s="314"/>
      <c r="F52" s="314"/>
      <c r="G52" s="315"/>
    </row>
    <row r="53" spans="1:10" s="153" customFormat="1" ht="21.95" customHeight="1">
      <c r="A53" s="61" t="s">
        <v>159</v>
      </c>
      <c r="B53" s="184"/>
      <c r="C53" s="144" t="s">
        <v>160</v>
      </c>
      <c r="D53" s="314" t="s">
        <v>161</v>
      </c>
      <c r="E53" s="314"/>
      <c r="F53" s="314"/>
      <c r="G53" s="315"/>
      <c r="H53" s="55"/>
      <c r="I53" s="55"/>
      <c r="J53" s="55"/>
    </row>
    <row r="54" spans="1:10" s="153" customFormat="1" ht="21.95" customHeight="1">
      <c r="A54" s="61" t="s">
        <v>162</v>
      </c>
      <c r="B54" s="184"/>
      <c r="C54" s="123" t="s">
        <v>163</v>
      </c>
      <c r="D54" s="316" t="s">
        <v>34</v>
      </c>
      <c r="E54" s="316"/>
      <c r="F54" s="316"/>
      <c r="G54" s="317"/>
      <c r="H54" s="55"/>
      <c r="I54" s="55"/>
      <c r="J54" s="55"/>
    </row>
    <row r="55" spans="1:10" s="121" customFormat="1" ht="8.1" customHeight="1" thickBot="1">
      <c r="A55" s="159"/>
      <c r="B55" s="126"/>
      <c r="C55" s="112"/>
      <c r="D55" s="112"/>
      <c r="E55" s="112"/>
      <c r="F55" s="112"/>
      <c r="G55" s="124"/>
      <c r="H55" s="55"/>
      <c r="I55" s="55"/>
      <c r="J55" s="55"/>
    </row>
    <row r="56" spans="1:10" ht="21.95" customHeight="1" thickTop="1">
      <c r="A56" s="127" t="s">
        <v>164</v>
      </c>
      <c r="B56" s="115"/>
      <c r="C56" s="121"/>
      <c r="D56" s="301" t="s">
        <v>276</v>
      </c>
      <c r="E56" s="302"/>
      <c r="F56" s="119"/>
      <c r="G56" s="124"/>
    </row>
    <row r="57" spans="1:10" s="121" customFormat="1" ht="20.100000000000001" customHeight="1">
      <c r="A57" s="137" t="s">
        <v>165</v>
      </c>
      <c r="B57" s="138"/>
      <c r="D57" s="303"/>
      <c r="E57" s="304"/>
      <c r="F57" s="112"/>
      <c r="G57" s="124"/>
      <c r="H57" s="55"/>
      <c r="I57" s="55"/>
      <c r="J57" s="55"/>
    </row>
    <row r="58" spans="1:10" ht="21.95" customHeight="1" thickBot="1">
      <c r="A58" s="137" t="s">
        <v>166</v>
      </c>
      <c r="B58" s="139"/>
      <c r="C58" s="121"/>
      <c r="D58" s="305"/>
      <c r="E58" s="306"/>
      <c r="G58" s="164" t="s">
        <v>286</v>
      </c>
    </row>
    <row r="59" spans="1:10" s="121" customFormat="1" ht="8.1" customHeight="1" thickTop="1">
      <c r="A59" s="133"/>
      <c r="B59" s="134"/>
      <c r="C59" s="122"/>
      <c r="D59" s="122"/>
      <c r="E59" s="122"/>
      <c r="F59" s="122"/>
      <c r="G59" s="128"/>
      <c r="H59" s="55"/>
      <c r="I59" s="55"/>
      <c r="J59" s="55"/>
    </row>
    <row r="60" spans="1:10" ht="12.75" customHeight="1"/>
  </sheetData>
  <sheetProtection insertRows="0" deleteRows="0" autoFilter="0"/>
  <protectedRanges>
    <protectedRange sqref="G22:G40" name="Currency"/>
    <protectedRange sqref="E32:E40" name="Varelinjer"/>
    <protectedRange sqref="E22:E31" name="Varelinjer_1"/>
    <protectedRange sqref="A32:A33" name="Varelinjer_2_2_2"/>
    <protectedRange sqref="A34:A40 A22:A31" name="Varelinjer_2_1_1_2"/>
    <protectedRange sqref="B22:B40" name="Varelinjer_2_1_1_1_1"/>
    <protectedRange sqref="D22:D40" name="Varelinjer_2_3_1_1"/>
  </protectedRanges>
  <dataConsolidate/>
  <mergeCells count="23">
    <mergeCell ref="D56:E58"/>
    <mergeCell ref="A6:G6"/>
    <mergeCell ref="C50:F50"/>
    <mergeCell ref="D51:G51"/>
    <mergeCell ref="D52:G52"/>
    <mergeCell ref="D53:G53"/>
    <mergeCell ref="D54:G54"/>
    <mergeCell ref="C17:G17"/>
    <mergeCell ref="A19:G19"/>
    <mergeCell ref="A20:G20"/>
    <mergeCell ref="A13:A17"/>
    <mergeCell ref="A12:B12"/>
    <mergeCell ref="A45:G48"/>
    <mergeCell ref="A50:B50"/>
    <mergeCell ref="F1:G1"/>
    <mergeCell ref="F2:G2"/>
    <mergeCell ref="F3:G3"/>
    <mergeCell ref="E4:G4"/>
    <mergeCell ref="D16:G16"/>
    <mergeCell ref="D15:G15"/>
    <mergeCell ref="B2:D3"/>
    <mergeCell ref="B4:D4"/>
    <mergeCell ref="D12:G14"/>
  </mergeCells>
  <phoneticPr fontId="0" type="noConversion"/>
  <conditionalFormatting sqref="A13:B17">
    <cfRule type="expression" dxfId="10" priority="49">
      <formula>$C$12="NEI"</formula>
    </cfRule>
  </conditionalFormatting>
  <conditionalFormatting sqref="A13:C15 D15 A16:D16 A17:C17">
    <cfRule type="expression" dxfId="9" priority="42">
      <formula>$C$12="JA"</formula>
    </cfRule>
  </conditionalFormatting>
  <conditionalFormatting sqref="C15">
    <cfRule type="expression" dxfId="8" priority="1">
      <formula>$C$16="NEI"</formula>
    </cfRule>
  </conditionalFormatting>
  <conditionalFormatting sqref="C12:D12">
    <cfRule type="expression" dxfId="7" priority="2">
      <formula>$C$12="JA"</formula>
    </cfRule>
  </conditionalFormatting>
  <conditionalFormatting sqref="C15:G15">
    <cfRule type="expression" dxfId="6" priority="11">
      <formula>$C$15="NEI"</formula>
    </cfRule>
  </conditionalFormatting>
  <conditionalFormatting sqref="C16:G16">
    <cfRule type="expression" dxfId="5" priority="9">
      <formula>$C$16="NEI"</formula>
    </cfRule>
  </conditionalFormatting>
  <dataValidations count="9">
    <dataValidation type="list" allowBlank="1" showInputMessage="1" showErrorMessage="1" prompt="Velg din tilhørighet fra nedtrykksmeny" sqref="C13" xr:uid="{00000000-0002-0000-0200-000000000000}">
      <formula1>Seksjon</formula1>
    </dataValidation>
    <dataValidation type="list" errorStyle="warning" showInputMessage="1" prompt="Svar JA eller NEI" sqref="C12" xr:uid="{00000000-0002-0000-0200-000001000000}">
      <formula1>JAellerNEI</formula1>
    </dataValidation>
    <dataValidation type="textLength" operator="equal" allowBlank="1" showErrorMessage="1" errorTitle="Feil antall sifre." error="Koststed må har 8 sifre." prompt="Velg Koststed fra nedtrykksmeny eller skriv den." sqref="B51" xr:uid="{00000000-0002-0000-0200-000002000000}">
      <formula1>8</formula1>
    </dataValidation>
    <dataValidation type="list" allowBlank="1" showInputMessage="1" showErrorMessage="1" sqref="C15:C16" xr:uid="{00000000-0002-0000-0200-000003000000}">
      <formula1>JAellerNEI</formula1>
    </dataValidation>
    <dataValidation allowBlank="1" showInputMessage="1" showErrorMessage="1" prompt="Romnr. ikke navn." sqref="C14" xr:uid="{00000000-0002-0000-0200-000004000000}"/>
    <dataValidation type="textLength" operator="greaterThanOrEqual" allowBlank="1" showErrorMessage="1" error="Delprosjekt skal være 9 sifre plus arbeidspakke (hvis aktuelt)." sqref="B52" xr:uid="{00000000-0002-0000-0200-000005000000}">
      <formula1>9</formula1>
    </dataValidation>
    <dataValidation type="whole" errorStyle="warning" operator="greaterThan" allowBlank="1" showErrorMessage="1" errorTitle="Antall" error="Bruk helst runde tall (enhet kan entres i &quot;Produkt beskrivelse&quot;)" promptTitle="Antall" prompt="Bruk helst runde tall (enhet kan entres i &quot;Produkt beskrivelse&quot;)" sqref="E22:E40" xr:uid="{00000000-0002-0000-0200-000006000000}">
      <formula1>0</formula1>
    </dataValidation>
    <dataValidation type="list" allowBlank="1" showInputMessage="1" sqref="G22:G41" xr:uid="{00000000-0002-0000-0200-000007000000}">
      <formula1>Valuta</formula1>
    </dataValidation>
    <dataValidation type="custom" showInputMessage="1" showErrorMessage="1" error="Skriv enhet's pris i Stykkpris kolonne, antall i antall kolonne." sqref="F22:F40" xr:uid="{00000000-0002-0000-0200-000008000000}">
      <formula1>D22*E22</formula1>
    </dataValidation>
  </dataValidations>
  <hyperlinks>
    <hyperlink ref="D56" r:id="rId1" display="Send inn" xr:uid="{00000000-0004-0000-0200-000001000000}"/>
    <hyperlink ref="A50" r:id="rId2" display="Kontostreng" xr:uid="{00000000-0004-0000-0200-000002000000}"/>
    <hyperlink ref="D53" location="'Participant list'!B3" display="Deltakerliste (se &quot;Participant list&quot; ark)." xr:uid="{00000000-0004-0000-0200-000003000000}"/>
    <hyperlink ref="D54" location="'Car Rental Form'!A1" display="Car Rental Form" xr:uid="{00000000-0004-0000-0200-000004000000}"/>
    <hyperlink ref="D52:F52" r:id="rId3" display="Beskriveslses brev" xr:uid="{00000000-0004-0000-0200-000005000000}"/>
    <hyperlink ref="D56:E58" r:id="rId4" tooltip="Husk å lagre og legge ved skjemaet" display="mailto:bestillere@ibv.uio.no" xr:uid="{00000000-0004-0000-0200-000006000000}"/>
    <hyperlink ref="D53:G53" r:id="rId5" display="Bruk egnet nettskjemaet" xr:uid="{00000000-0004-0000-0200-000007000000}"/>
  </hyperlinks>
  <pageMargins left="0.59055118110236227" right="0.23622047244094491" top="0.74803149606299213" bottom="0.74803149606299213" header="0.31496062992125984" footer="0.31496062992125984"/>
  <pageSetup paperSize="9" scale="62" orientation="portrait" r:id="rId6"/>
  <headerFooter>
    <oddHeader>&amp;C&amp;F&amp;R&amp;D</oddHeader>
  </headerFooter>
  <drawing r:id="rId7"/>
  <legacyDrawing r:id="rId8"/>
  <tableParts count="1">
    <tablePart r:id="rId9"/>
  </tableParts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7">
    <tabColor rgb="FFE98882"/>
    <pageSetUpPr fitToPage="1"/>
  </sheetPr>
  <dimension ref="A1:J60"/>
  <sheetViews>
    <sheetView zoomScale="80" zoomScaleNormal="80" workbookViewId="0">
      <selection activeCell="B8" sqref="B8"/>
    </sheetView>
  </sheetViews>
  <sheetFormatPr defaultColWidth="11.42578125" defaultRowHeight="12.75"/>
  <cols>
    <col min="1" max="1" width="20.7109375" style="112" customWidth="1"/>
    <col min="2" max="2" width="50.7109375" style="112" customWidth="1"/>
    <col min="3" max="3" width="25.7109375" style="112" customWidth="1"/>
    <col min="4" max="7" width="11.7109375" style="112" customWidth="1"/>
    <col min="8" max="8" width="11.42578125" style="55" customWidth="1"/>
    <col min="9" max="10" width="11.42578125" style="55"/>
    <col min="11" max="11" width="11.42578125" style="112"/>
    <col min="12" max="12" width="21.42578125" style="112" bestFit="1" customWidth="1"/>
    <col min="13" max="16384" width="11.42578125" style="112"/>
  </cols>
  <sheetData>
    <row r="1" spans="1:7" ht="32.1" customHeight="1">
      <c r="A1" s="155"/>
      <c r="D1" s="113"/>
      <c r="E1" s="59" t="s">
        <v>122</v>
      </c>
      <c r="F1" s="279"/>
      <c r="G1" s="279"/>
    </row>
    <row r="2" spans="1:7" ht="32.1" customHeight="1">
      <c r="B2" s="291" t="s">
        <v>278</v>
      </c>
      <c r="C2" s="291"/>
      <c r="D2" s="292"/>
      <c r="E2" s="60" t="s">
        <v>123</v>
      </c>
      <c r="F2" s="280"/>
      <c r="G2" s="280"/>
    </row>
    <row r="3" spans="1:7" ht="32.1" customHeight="1">
      <c r="A3" s="156"/>
      <c r="B3" s="291"/>
      <c r="C3" s="291"/>
      <c r="D3" s="292"/>
      <c r="E3" s="60" t="s">
        <v>124</v>
      </c>
      <c r="F3" s="281"/>
      <c r="G3" s="281"/>
    </row>
    <row r="4" spans="1:7" ht="18.75">
      <c r="A4" s="156"/>
      <c r="B4" s="293"/>
      <c r="C4" s="293"/>
      <c r="D4" s="294"/>
      <c r="E4" s="282" t="s">
        <v>167</v>
      </c>
      <c r="F4" s="283"/>
      <c r="G4" s="284"/>
    </row>
    <row r="5" spans="1:7" ht="8.1" customHeight="1">
      <c r="A5" s="122"/>
      <c r="B5" s="157"/>
      <c r="C5" s="122"/>
      <c r="D5" s="122"/>
      <c r="G5" s="158"/>
    </row>
    <row r="6" spans="1:7" ht="30" customHeight="1">
      <c r="A6" s="307" t="s">
        <v>168</v>
      </c>
      <c r="B6" s="308"/>
      <c r="C6" s="308"/>
      <c r="D6" s="308"/>
      <c r="E6" s="308"/>
      <c r="F6" s="308"/>
      <c r="G6" s="309"/>
    </row>
    <row r="7" spans="1:7" ht="8.1" customHeight="1">
      <c r="A7" s="122"/>
      <c r="B7" s="152"/>
      <c r="G7" s="122"/>
    </row>
    <row r="8" spans="1:7" ht="18" customHeight="1">
      <c r="A8" s="102" t="s">
        <v>169</v>
      </c>
      <c r="B8" s="84"/>
      <c r="C8" s="116"/>
      <c r="D8" s="116"/>
      <c r="E8" s="116"/>
      <c r="F8" s="116"/>
      <c r="G8" s="130"/>
    </row>
    <row r="9" spans="1:7" ht="18" customHeight="1">
      <c r="A9" s="102" t="s">
        <v>170</v>
      </c>
      <c r="B9" s="84"/>
      <c r="C9" s="117"/>
      <c r="D9" s="117"/>
      <c r="E9" s="117"/>
      <c r="F9" s="117"/>
      <c r="G9" s="131"/>
    </row>
    <row r="10" spans="1:7" ht="18" customHeight="1">
      <c r="A10" s="61" t="s">
        <v>171</v>
      </c>
      <c r="B10" s="177"/>
      <c r="C10" s="118"/>
      <c r="D10" s="118"/>
      <c r="E10" s="118"/>
      <c r="F10" s="118"/>
      <c r="G10" s="132"/>
    </row>
    <row r="11" spans="1:7" ht="8.1" customHeight="1" thickBot="1">
      <c r="A11" s="122"/>
      <c r="B11" s="152"/>
      <c r="G11" s="122"/>
    </row>
    <row r="12" spans="1:7" ht="21.95" customHeight="1" thickBot="1">
      <c r="A12" s="330" t="s">
        <v>172</v>
      </c>
      <c r="B12" s="331"/>
      <c r="C12" s="114" t="s">
        <v>173</v>
      </c>
      <c r="D12" s="356" t="str">
        <f>IF(C12="YES", "Remember to CC your section's ECOonline responsible engineer", "")</f>
        <v/>
      </c>
      <c r="E12" s="357"/>
      <c r="F12" s="357"/>
      <c r="G12" s="358"/>
    </row>
    <row r="13" spans="1:7" ht="18" customHeight="1" thickBot="1">
      <c r="A13" s="350" t="s">
        <v>174</v>
      </c>
      <c r="B13" s="105" t="s">
        <v>175</v>
      </c>
      <c r="C13" s="94" t="s">
        <v>176</v>
      </c>
      <c r="D13" s="359"/>
      <c r="E13" s="297"/>
      <c r="F13" s="297"/>
      <c r="G13" s="360"/>
    </row>
    <row r="14" spans="1:7" ht="18" customHeight="1" thickBot="1">
      <c r="A14" s="351"/>
      <c r="B14" s="105" t="s">
        <v>177</v>
      </c>
      <c r="C14" s="109"/>
      <c r="D14" s="361"/>
      <c r="E14" s="362"/>
      <c r="F14" s="362"/>
      <c r="G14" s="363"/>
    </row>
    <row r="15" spans="1:7" ht="50.25" customHeight="1" thickBot="1">
      <c r="A15" s="351"/>
      <c r="B15" s="192" t="s">
        <v>178</v>
      </c>
      <c r="C15" s="94" t="s">
        <v>176</v>
      </c>
      <c r="D15" s="353" t="str">
        <f>IF(C15="NO", "You will be responsible for costs associated with procuring MSDS which comply with Regulation (EC) No. 1907/2006 (REACH).", "")</f>
        <v/>
      </c>
      <c r="E15" s="354"/>
      <c r="F15" s="354"/>
      <c r="G15" s="355"/>
    </row>
    <row r="16" spans="1:7" ht="18" customHeight="1" thickBot="1">
      <c r="A16" s="351"/>
      <c r="B16" s="192" t="s">
        <v>179</v>
      </c>
      <c r="C16" s="94" t="s">
        <v>134</v>
      </c>
      <c r="D16" s="285" t="str">
        <f>IF(C16="NO", "Contact your local HMS-technician", "")</f>
        <v/>
      </c>
      <c r="E16" s="286"/>
      <c r="F16" s="286"/>
      <c r="G16" s="287"/>
    </row>
    <row r="17" spans="1:10" ht="18" customHeight="1">
      <c r="A17" s="352"/>
      <c r="B17" s="129" t="str">
        <f>IF(C16="Yes", "Please specify SOP","")</f>
        <v/>
      </c>
      <c r="C17" s="318"/>
      <c r="D17" s="319"/>
      <c r="E17" s="319"/>
      <c r="F17" s="319"/>
      <c r="G17" s="320"/>
    </row>
    <row r="18" spans="1:10" ht="8.1" customHeight="1">
      <c r="A18" s="122"/>
      <c r="B18" s="152"/>
      <c r="G18" s="122"/>
    </row>
    <row r="19" spans="1:10" ht="21.75" customHeight="1">
      <c r="A19" s="347" t="s">
        <v>180</v>
      </c>
      <c r="B19" s="348"/>
      <c r="C19" s="348"/>
      <c r="D19" s="348"/>
      <c r="E19" s="348"/>
      <c r="F19" s="348"/>
      <c r="G19" s="349"/>
      <c r="H19" s="154"/>
    </row>
    <row r="20" spans="1:10" ht="33.950000000000003" customHeight="1">
      <c r="A20" s="324" t="s">
        <v>181</v>
      </c>
      <c r="B20" s="325"/>
      <c r="C20" s="325"/>
      <c r="D20" s="325"/>
      <c r="E20" s="325"/>
      <c r="F20" s="325"/>
      <c r="G20" s="326"/>
    </row>
    <row r="21" spans="1:10" ht="38.25" customHeight="1" thickBot="1">
      <c r="A21" s="169" t="s">
        <v>182</v>
      </c>
      <c r="B21" s="170" t="s">
        <v>183</v>
      </c>
      <c r="C21" s="170" t="s">
        <v>43</v>
      </c>
      <c r="D21" s="170" t="s">
        <v>184</v>
      </c>
      <c r="E21" s="170" t="s">
        <v>185</v>
      </c>
      <c r="F21" s="170" t="s">
        <v>186</v>
      </c>
      <c r="G21" s="170" t="s">
        <v>187</v>
      </c>
    </row>
    <row r="22" spans="1:10" s="182" customFormat="1" ht="24" customHeight="1" thickBot="1">
      <c r="A22" s="194"/>
      <c r="B22" s="194"/>
      <c r="C22" s="64"/>
      <c r="D22" s="195"/>
      <c r="E22" s="62"/>
      <c r="F22" s="83">
        <f>D22*E22</f>
        <v>0</v>
      </c>
      <c r="G22" s="178" t="s">
        <v>147</v>
      </c>
      <c r="H22" s="180"/>
      <c r="I22" s="181"/>
      <c r="J22" s="181"/>
    </row>
    <row r="23" spans="1:10" s="183" customFormat="1" ht="24" customHeight="1" thickBot="1">
      <c r="A23" s="194"/>
      <c r="B23" s="194"/>
      <c r="C23" s="64"/>
      <c r="D23" s="195"/>
      <c r="E23" s="63"/>
      <c r="F23" s="83">
        <f t="shared" ref="F23:F40" si="0">D23*E23</f>
        <v>0</v>
      </c>
      <c r="G23" s="178" t="s">
        <v>147</v>
      </c>
      <c r="H23" s="180"/>
      <c r="I23" s="180"/>
      <c r="J23" s="180"/>
    </row>
    <row r="24" spans="1:10" s="183" customFormat="1" ht="24" customHeight="1" thickBot="1">
      <c r="A24" s="194"/>
      <c r="B24" s="196"/>
      <c r="C24" s="64"/>
      <c r="D24" s="197"/>
      <c r="E24" s="63"/>
      <c r="F24" s="83">
        <f t="shared" si="0"/>
        <v>0</v>
      </c>
      <c r="G24" s="178" t="s">
        <v>147</v>
      </c>
      <c r="H24" s="180"/>
      <c r="I24" s="180"/>
      <c r="J24" s="180"/>
    </row>
    <row r="25" spans="1:10" s="183" customFormat="1" ht="24" customHeight="1" thickBot="1">
      <c r="A25" s="194"/>
      <c r="B25" s="196"/>
      <c r="C25" s="64"/>
      <c r="D25" s="197"/>
      <c r="E25" s="62"/>
      <c r="F25" s="83">
        <f t="shared" si="0"/>
        <v>0</v>
      </c>
      <c r="G25" s="178" t="s">
        <v>147</v>
      </c>
      <c r="H25" s="180"/>
      <c r="I25" s="180"/>
      <c r="J25" s="180"/>
    </row>
    <row r="26" spans="1:10" s="183" customFormat="1" ht="24" customHeight="1" thickBot="1">
      <c r="A26" s="194"/>
      <c r="B26" s="198"/>
      <c r="C26" s="64"/>
      <c r="D26" s="197"/>
      <c r="E26" s="62"/>
      <c r="F26" s="83">
        <f t="shared" si="0"/>
        <v>0</v>
      </c>
      <c r="G26" s="178" t="s">
        <v>147</v>
      </c>
      <c r="H26" s="180"/>
      <c r="I26" s="180"/>
      <c r="J26" s="180"/>
    </row>
    <row r="27" spans="1:10" s="183" customFormat="1" ht="24" customHeight="1" thickBot="1">
      <c r="A27" s="194"/>
      <c r="B27" s="194"/>
      <c r="C27" s="64"/>
      <c r="D27" s="197"/>
      <c r="E27" s="62"/>
      <c r="F27" s="209">
        <f t="shared" ref="F27:F31" si="1">D27*E27</f>
        <v>0</v>
      </c>
      <c r="G27" s="178" t="s">
        <v>147</v>
      </c>
      <c r="H27" s="180"/>
      <c r="I27" s="180"/>
      <c r="J27" s="180"/>
    </row>
    <row r="28" spans="1:10" s="183" customFormat="1" ht="24" customHeight="1" thickBot="1">
      <c r="A28" s="194"/>
      <c r="B28" s="199"/>
      <c r="C28" s="64"/>
      <c r="D28" s="197"/>
      <c r="E28" s="62"/>
      <c r="F28" s="209">
        <f t="shared" si="1"/>
        <v>0</v>
      </c>
      <c r="G28" s="178" t="s">
        <v>147</v>
      </c>
      <c r="H28" s="180"/>
      <c r="I28" s="180"/>
      <c r="J28" s="180"/>
    </row>
    <row r="29" spans="1:10" s="183" customFormat="1" ht="24" customHeight="1" thickBot="1">
      <c r="A29" s="194"/>
      <c r="B29" s="194"/>
      <c r="C29" s="64"/>
      <c r="D29" s="197"/>
      <c r="E29" s="62"/>
      <c r="F29" s="209">
        <f t="shared" si="1"/>
        <v>0</v>
      </c>
      <c r="G29" s="178" t="s">
        <v>147</v>
      </c>
      <c r="H29" s="180"/>
      <c r="I29" s="180"/>
      <c r="J29" s="180"/>
    </row>
    <row r="30" spans="1:10" s="183" customFormat="1" ht="24" customHeight="1" thickBot="1">
      <c r="A30" s="194"/>
      <c r="B30" s="196"/>
      <c r="C30" s="64"/>
      <c r="D30" s="197"/>
      <c r="E30" s="62"/>
      <c r="F30" s="209">
        <f t="shared" si="1"/>
        <v>0</v>
      </c>
      <c r="G30" s="178" t="s">
        <v>147</v>
      </c>
      <c r="H30" s="180"/>
      <c r="I30" s="180"/>
      <c r="J30" s="180"/>
    </row>
    <row r="31" spans="1:10" s="183" customFormat="1" ht="24" customHeight="1" thickBot="1">
      <c r="A31" s="194"/>
      <c r="B31" s="194"/>
      <c r="C31" s="64"/>
      <c r="D31" s="197"/>
      <c r="E31" s="62"/>
      <c r="F31" s="209">
        <f t="shared" si="1"/>
        <v>0</v>
      </c>
      <c r="G31" s="178" t="s">
        <v>147</v>
      </c>
      <c r="H31" s="180"/>
      <c r="I31" s="180"/>
      <c r="J31" s="180"/>
    </row>
    <row r="32" spans="1:10" s="183" customFormat="1" ht="24" customHeight="1" thickBot="1">
      <c r="A32" s="194"/>
      <c r="B32" s="194"/>
      <c r="C32" s="64"/>
      <c r="D32" s="197"/>
      <c r="E32" s="62"/>
      <c r="F32" s="83">
        <f t="shared" si="0"/>
        <v>0</v>
      </c>
      <c r="G32" s="178" t="s">
        <v>147</v>
      </c>
      <c r="H32" s="180"/>
      <c r="I32" s="180"/>
      <c r="J32" s="180"/>
    </row>
    <row r="33" spans="1:10" s="183" customFormat="1" ht="24" customHeight="1" thickBot="1">
      <c r="A33" s="194"/>
      <c r="B33" s="194"/>
      <c r="C33" s="64"/>
      <c r="D33" s="195"/>
      <c r="E33" s="62"/>
      <c r="F33" s="83">
        <f t="shared" si="0"/>
        <v>0</v>
      </c>
      <c r="G33" s="178" t="s">
        <v>147</v>
      </c>
      <c r="H33" s="180"/>
      <c r="I33" s="180"/>
      <c r="J33" s="180"/>
    </row>
    <row r="34" spans="1:10" s="183" customFormat="1" ht="24" customHeight="1" thickBot="1">
      <c r="A34" s="194"/>
      <c r="B34" s="194"/>
      <c r="C34" s="64"/>
      <c r="D34" s="195"/>
      <c r="E34" s="62"/>
      <c r="F34" s="83">
        <f t="shared" si="0"/>
        <v>0</v>
      </c>
      <c r="G34" s="178" t="s">
        <v>147</v>
      </c>
      <c r="H34" s="180"/>
      <c r="I34" s="180"/>
      <c r="J34" s="180"/>
    </row>
    <row r="35" spans="1:10" s="183" customFormat="1" ht="24" customHeight="1" thickBot="1">
      <c r="A35" s="194"/>
      <c r="B35" s="196"/>
      <c r="C35" s="64"/>
      <c r="D35" s="195"/>
      <c r="E35" s="62"/>
      <c r="F35" s="83">
        <f t="shared" si="0"/>
        <v>0</v>
      </c>
      <c r="G35" s="178" t="s">
        <v>147</v>
      </c>
      <c r="H35" s="180"/>
      <c r="I35" s="180"/>
      <c r="J35" s="180"/>
    </row>
    <row r="36" spans="1:10" s="183" customFormat="1" ht="24" customHeight="1" thickBot="1">
      <c r="A36" s="194"/>
      <c r="B36" s="194"/>
      <c r="C36" s="64"/>
      <c r="D36" s="195"/>
      <c r="E36" s="62"/>
      <c r="F36" s="83">
        <f t="shared" si="0"/>
        <v>0</v>
      </c>
      <c r="G36" s="178" t="s">
        <v>147</v>
      </c>
      <c r="H36" s="180"/>
      <c r="I36" s="180"/>
      <c r="J36" s="180"/>
    </row>
    <row r="37" spans="1:10" s="183" customFormat="1" ht="24" customHeight="1" thickBot="1">
      <c r="A37" s="194"/>
      <c r="B37" s="196"/>
      <c r="C37" s="64"/>
      <c r="D37" s="195"/>
      <c r="E37" s="62"/>
      <c r="F37" s="83">
        <f t="shared" si="0"/>
        <v>0</v>
      </c>
      <c r="G37" s="178" t="s">
        <v>147</v>
      </c>
      <c r="H37" s="180"/>
      <c r="I37" s="180"/>
      <c r="J37" s="180"/>
    </row>
    <row r="38" spans="1:10" s="183" customFormat="1" ht="24" customHeight="1" thickBot="1">
      <c r="A38" s="194"/>
      <c r="B38" s="196"/>
      <c r="C38" s="64"/>
      <c r="D38" s="195"/>
      <c r="E38" s="62"/>
      <c r="F38" s="83">
        <f t="shared" si="0"/>
        <v>0</v>
      </c>
      <c r="G38" s="178" t="s">
        <v>147</v>
      </c>
      <c r="H38" s="180"/>
      <c r="I38" s="180"/>
      <c r="J38" s="180"/>
    </row>
    <row r="39" spans="1:10" s="183" customFormat="1" ht="24" customHeight="1" thickBot="1">
      <c r="A39" s="194"/>
      <c r="B39" s="196"/>
      <c r="C39" s="64"/>
      <c r="D39" s="195"/>
      <c r="E39" s="62"/>
      <c r="F39" s="83">
        <f t="shared" si="0"/>
        <v>0</v>
      </c>
      <c r="G39" s="178" t="s">
        <v>147</v>
      </c>
      <c r="H39" s="180"/>
      <c r="I39" s="180"/>
      <c r="J39" s="180"/>
    </row>
    <row r="40" spans="1:10" s="183" customFormat="1" ht="24" customHeight="1" thickBot="1">
      <c r="A40" s="210"/>
      <c r="B40" s="211"/>
      <c r="C40" s="212"/>
      <c r="D40" s="213"/>
      <c r="E40" s="110"/>
      <c r="F40" s="111">
        <f t="shared" si="0"/>
        <v>0</v>
      </c>
      <c r="G40" s="179" t="s">
        <v>147</v>
      </c>
      <c r="H40" s="180"/>
      <c r="I40" s="180"/>
      <c r="J40" s="180"/>
    </row>
    <row r="41" spans="1:10" ht="24.75" customHeight="1" thickBot="1">
      <c r="A41" s="171"/>
      <c r="B41" s="172"/>
      <c r="C41" s="173"/>
      <c r="D41" s="172"/>
      <c r="E41" s="174" t="s">
        <v>188</v>
      </c>
      <c r="F41" s="175">
        <f>SUBTOTAL(9,'Purchase request form'!$F$22:$F$40)</f>
        <v>0</v>
      </c>
      <c r="G41" s="176"/>
    </row>
    <row r="42" spans="1:10" ht="8.1" customHeight="1">
      <c r="A42" s="122"/>
      <c r="B42" s="126"/>
      <c r="G42" s="122"/>
    </row>
    <row r="43" spans="1:10" ht="19.5" customHeight="1">
      <c r="A43" s="343" t="s">
        <v>189</v>
      </c>
      <c r="B43" s="344"/>
      <c r="C43" s="344"/>
      <c r="D43" s="146"/>
      <c r="E43" s="146"/>
      <c r="F43" s="146"/>
      <c r="G43" s="145"/>
    </row>
    <row r="44" spans="1:10" ht="15" customHeight="1">
      <c r="A44" s="106" t="s">
        <v>190</v>
      </c>
      <c r="B44" s="107"/>
      <c r="C44" s="107"/>
      <c r="D44" s="107"/>
      <c r="E44" s="107"/>
      <c r="F44" s="107"/>
      <c r="G44" s="108"/>
    </row>
    <row r="45" spans="1:10" ht="20.100000000000001" customHeight="1">
      <c r="A45" s="332"/>
      <c r="B45" s="333"/>
      <c r="C45" s="333"/>
      <c r="D45" s="333"/>
      <c r="E45" s="333"/>
      <c r="F45" s="333"/>
      <c r="G45" s="334"/>
    </row>
    <row r="46" spans="1:10" ht="20.100000000000001" customHeight="1">
      <c r="A46" s="335"/>
      <c r="B46" s="336"/>
      <c r="C46" s="336"/>
      <c r="D46" s="336"/>
      <c r="E46" s="336"/>
      <c r="F46" s="336"/>
      <c r="G46" s="337"/>
    </row>
    <row r="47" spans="1:10" ht="20.100000000000001" customHeight="1">
      <c r="A47" s="335"/>
      <c r="B47" s="336"/>
      <c r="C47" s="336"/>
      <c r="D47" s="336"/>
      <c r="E47" s="336"/>
      <c r="F47" s="336"/>
      <c r="G47" s="337"/>
    </row>
    <row r="48" spans="1:10" ht="20.100000000000001" customHeight="1">
      <c r="A48" s="338"/>
      <c r="B48" s="339"/>
      <c r="C48" s="339"/>
      <c r="D48" s="339"/>
      <c r="E48" s="339"/>
      <c r="F48" s="339"/>
      <c r="G48" s="340"/>
    </row>
    <row r="49" spans="1:10" ht="8.1" customHeight="1">
      <c r="A49" s="122"/>
      <c r="B49" s="152"/>
      <c r="G49" s="122"/>
    </row>
    <row r="50" spans="1:10" s="153" customFormat="1" ht="21.95" customHeight="1">
      <c r="A50" s="341" t="s">
        <v>191</v>
      </c>
      <c r="B50" s="342"/>
      <c r="C50" s="310" t="s">
        <v>192</v>
      </c>
      <c r="D50" s="311"/>
      <c r="E50" s="311"/>
      <c r="F50" s="311"/>
      <c r="G50" s="145"/>
      <c r="H50" s="55"/>
      <c r="I50" s="55"/>
      <c r="J50" s="55"/>
    </row>
    <row r="51" spans="1:10" ht="21.95" customHeight="1">
      <c r="A51" s="135" t="s">
        <v>153</v>
      </c>
      <c r="B51" s="184"/>
      <c r="C51" s="142" t="s">
        <v>193</v>
      </c>
      <c r="D51" s="345" t="s">
        <v>25</v>
      </c>
      <c r="E51" s="345"/>
      <c r="F51" s="345"/>
      <c r="G51" s="346"/>
    </row>
    <row r="52" spans="1:10" ht="21.95" customHeight="1">
      <c r="A52" s="136" t="s">
        <v>156</v>
      </c>
      <c r="B52" s="185"/>
      <c r="C52" s="143" t="s">
        <v>194</v>
      </c>
      <c r="D52" s="314" t="s">
        <v>28</v>
      </c>
      <c r="E52" s="314"/>
      <c r="F52" s="314"/>
      <c r="G52" s="315"/>
    </row>
    <row r="53" spans="1:10" s="153" customFormat="1" ht="21.95" customHeight="1">
      <c r="A53" s="136" t="s">
        <v>195</v>
      </c>
      <c r="B53" s="184"/>
      <c r="C53" s="144" t="s">
        <v>196</v>
      </c>
      <c r="D53" s="314" t="s">
        <v>197</v>
      </c>
      <c r="E53" s="314"/>
      <c r="F53" s="314"/>
      <c r="G53" s="315"/>
      <c r="H53" s="55"/>
      <c r="I53" s="55"/>
      <c r="J53" s="55"/>
    </row>
    <row r="54" spans="1:10" s="153" customFormat="1" ht="21.95" customHeight="1">
      <c r="A54" s="136" t="s">
        <v>198</v>
      </c>
      <c r="B54" s="184"/>
      <c r="C54" s="123" t="s">
        <v>199</v>
      </c>
      <c r="D54" s="316" t="s">
        <v>34</v>
      </c>
      <c r="E54" s="316"/>
      <c r="F54" s="316"/>
      <c r="G54" s="317"/>
      <c r="H54" s="55"/>
      <c r="I54" s="55"/>
      <c r="J54" s="55"/>
    </row>
    <row r="55" spans="1:10" s="121" customFormat="1" ht="8.1" customHeight="1" thickBot="1">
      <c r="A55" s="125"/>
      <c r="B55" s="126"/>
      <c r="C55" s="112"/>
      <c r="D55" s="112"/>
      <c r="E55" s="112"/>
      <c r="F55" s="112"/>
      <c r="G55" s="124"/>
      <c r="H55" s="55"/>
      <c r="I55" s="55"/>
      <c r="J55" s="55"/>
    </row>
    <row r="56" spans="1:10" ht="21.95" customHeight="1" thickTop="1">
      <c r="A56" s="127" t="s">
        <v>200</v>
      </c>
      <c r="B56" s="115"/>
      <c r="C56" s="121"/>
      <c r="D56" s="301" t="s">
        <v>275</v>
      </c>
      <c r="E56" s="302"/>
      <c r="F56" s="119"/>
      <c r="G56" s="124"/>
    </row>
    <row r="57" spans="1:10" s="121" customFormat="1" ht="20.100000000000001" customHeight="1">
      <c r="A57" s="137" t="s">
        <v>201</v>
      </c>
      <c r="B57" s="138"/>
      <c r="D57" s="303"/>
      <c r="E57" s="304"/>
      <c r="F57" s="112"/>
      <c r="G57" s="124"/>
      <c r="H57" s="55"/>
      <c r="I57" s="55"/>
      <c r="J57" s="55"/>
    </row>
    <row r="58" spans="1:10" ht="21.95" customHeight="1" thickBot="1">
      <c r="A58" s="137" t="s">
        <v>202</v>
      </c>
      <c r="B58" s="139"/>
      <c r="C58" s="121"/>
      <c r="D58" s="305"/>
      <c r="E58" s="306"/>
      <c r="G58" s="164" t="str">
        <f>Bestillingsskjema!G58</f>
        <v>v. 20250930</v>
      </c>
    </row>
    <row r="59" spans="1:10" s="121" customFormat="1" ht="8.1" customHeight="1" thickTop="1">
      <c r="A59" s="133"/>
      <c r="B59" s="134"/>
      <c r="C59" s="122"/>
      <c r="D59" s="122"/>
      <c r="E59" s="122"/>
      <c r="F59" s="122"/>
      <c r="G59" s="128"/>
      <c r="H59" s="55"/>
      <c r="I59" s="55"/>
      <c r="J59" s="55"/>
    </row>
    <row r="60" spans="1:10" ht="12.75" customHeight="1"/>
  </sheetData>
  <sheetProtection insertRows="0" deleteRows="0" autoFilter="0"/>
  <protectedRanges>
    <protectedRange sqref="G22:G40" name="Currency"/>
    <protectedRange sqref="E25:E40" name="Varelinjer"/>
    <protectedRange sqref="E22:E24" name="Varelinjer_1"/>
    <protectedRange sqref="A32:A33" name="Varelinjer_2_2_2"/>
    <protectedRange sqref="A34:A40 A22:A31" name="Varelinjer_2_1_1_2"/>
    <protectedRange sqref="B22:B40" name="Varelinjer_2_1_1_1_1"/>
    <protectedRange sqref="D22:D40" name="Varelinjer_2_3_1_1"/>
  </protectedRanges>
  <dataConsolidate/>
  <mergeCells count="24">
    <mergeCell ref="F1:G1"/>
    <mergeCell ref="B2:D3"/>
    <mergeCell ref="F2:G2"/>
    <mergeCell ref="F3:G3"/>
    <mergeCell ref="B4:D4"/>
    <mergeCell ref="E4:G4"/>
    <mergeCell ref="A19:G19"/>
    <mergeCell ref="A6:G6"/>
    <mergeCell ref="A12:B12"/>
    <mergeCell ref="A13:A17"/>
    <mergeCell ref="D15:G15"/>
    <mergeCell ref="D16:G16"/>
    <mergeCell ref="C17:G17"/>
    <mergeCell ref="D12:G14"/>
    <mergeCell ref="A20:G20"/>
    <mergeCell ref="A50:B50"/>
    <mergeCell ref="C50:F50"/>
    <mergeCell ref="D51:G51"/>
    <mergeCell ref="A45:G48"/>
    <mergeCell ref="D52:G52"/>
    <mergeCell ref="D53:G53"/>
    <mergeCell ref="D54:G54"/>
    <mergeCell ref="D56:E58"/>
    <mergeCell ref="A43:C43"/>
  </mergeCells>
  <conditionalFormatting sqref="A13:B17">
    <cfRule type="expression" dxfId="4" priority="6">
      <formula>$C$12="NO"</formula>
    </cfRule>
  </conditionalFormatting>
  <conditionalFormatting sqref="A13:C15 D15 A16:D16 A17:C17">
    <cfRule type="expression" dxfId="3" priority="5">
      <formula>$C$12="YES"</formula>
    </cfRule>
  </conditionalFormatting>
  <conditionalFormatting sqref="C12:D12">
    <cfRule type="expression" dxfId="2" priority="1">
      <formula>$C$12="YES"</formula>
    </cfRule>
  </conditionalFormatting>
  <conditionalFormatting sqref="C15:G15">
    <cfRule type="expression" dxfId="1" priority="4">
      <formula>$C$15="NO"</formula>
    </cfRule>
  </conditionalFormatting>
  <conditionalFormatting sqref="C16:G16">
    <cfRule type="expression" dxfId="0" priority="3">
      <formula>$C$16="NO"</formula>
    </cfRule>
  </conditionalFormatting>
  <dataValidations count="10">
    <dataValidation type="textLength" operator="greaterThanOrEqual" allowBlank="1" showErrorMessage="1" error="Delprosjekt must be 9 digits long plus work package (if relevant)." sqref="B52" xr:uid="{00000000-0002-0000-0300-000000000000}">
      <formula1>9</formula1>
    </dataValidation>
    <dataValidation type="textLength" operator="equal" allowBlank="1" showErrorMessage="1" errorTitle="Feil antall sifre." error="Koststed må har 8 sifre." prompt="Velg Koststed fra nedtrykksmeny eller skriv den." sqref="B51" xr:uid="{00000000-0002-0000-0300-000001000000}">
      <formula1>8</formula1>
    </dataValidation>
    <dataValidation type="list" allowBlank="1" showInputMessage="1" showErrorMessage="1" prompt="Please choose your section association" sqref="C13" xr:uid="{00000000-0002-0000-0300-000002000000}">
      <formula1>Seksjon</formula1>
    </dataValidation>
    <dataValidation type="list" errorStyle="warning" showInputMessage="1" prompt="Select YES or NO from the drop-down menu." sqref="C12" xr:uid="{00000000-0002-0000-0300-000003000000}">
      <formula1>YESellerNO</formula1>
    </dataValidation>
    <dataValidation type="list" allowBlank="1" showInputMessage="1" sqref="C16" xr:uid="{00000000-0002-0000-0300-000004000000}">
      <formula1>YESellerNO</formula1>
    </dataValidation>
    <dataValidation type="list" allowBlank="1" showInputMessage="1" showErrorMessage="1" sqref="C15" xr:uid="{00000000-0002-0000-0300-000005000000}">
      <formula1>YESellerNO</formula1>
    </dataValidation>
    <dataValidation allowBlank="1" showInputMessage="1" showErrorMessage="1" prompt="Room number, not name" sqref="C14" xr:uid="{00000000-0002-0000-0300-000006000000}"/>
    <dataValidation type="custom" showInputMessage="1" showErrorMessage="1" error="Skriv enhet's pris i Stykkpris kolonne, antall i antall kolonne." sqref="F22:F40" xr:uid="{00000000-0002-0000-0300-000007000000}">
      <formula1>D22*E22</formula1>
    </dataValidation>
    <dataValidation type="list" allowBlank="1" showInputMessage="1" sqref="G22:G41" xr:uid="{00000000-0002-0000-0300-000008000000}">
      <formula1>Valuta</formula1>
    </dataValidation>
    <dataValidation type="whole" errorStyle="warning" operator="greaterThan" allowBlank="1" showErrorMessage="1" errorTitle="Antall" error="Bruk helst runde tall (enhet kan entres i &quot;Produkt beskrivelse&quot;)" promptTitle="Antall" prompt="Bruk helst runde tall (enhet kan entres i &quot;Produkt beskrivelse&quot;)" sqref="E22:E40" xr:uid="{00000000-0002-0000-0300-000009000000}">
      <formula1>0</formula1>
    </dataValidation>
  </dataValidations>
  <hyperlinks>
    <hyperlink ref="D56" r:id="rId1" display="Send inn" xr:uid="{00000000-0004-0000-0300-000000000000}"/>
    <hyperlink ref="A50" r:id="rId2" display="Kontostreng" xr:uid="{00000000-0004-0000-0300-000001000000}"/>
    <hyperlink ref="D53" location="'Participant list'!B3" display="Deltakerliste (se &quot;Participant list&quot; ark)." xr:uid="{00000000-0004-0000-0300-000002000000}"/>
    <hyperlink ref="D54" location="'Car Rental Form'!A1" display="Car Rental Form" xr:uid="{00000000-0004-0000-0300-000003000000}"/>
    <hyperlink ref="D52:F52" r:id="rId3" display="Beskriveslses brev" xr:uid="{00000000-0004-0000-0300-000004000000}"/>
    <hyperlink ref="D56:E58" r:id="rId4" tooltip="Remember to save and attach form to email." display="mailto:bestillere@ibv.uio.no" xr:uid="{00000000-0004-0000-0300-000006000000}"/>
    <hyperlink ref="D53:G53" r:id="rId5" display="Use the dedicated Nettskjema (in Norwegian)" xr:uid="{00000000-0004-0000-0300-000007000000}"/>
  </hyperlinks>
  <pageMargins left="0.59055118110236227" right="0.23622047244094491" top="0.74803149606299213" bottom="0.74803149606299213" header="0.31496062992125984" footer="0.31496062992125984"/>
  <pageSetup paperSize="9" scale="65" orientation="portrait" r:id="rId6"/>
  <headerFooter>
    <oddHeader>&amp;C&amp;F&amp;R&amp;D</oddHeader>
  </headerFooter>
  <drawing r:id="rId7"/>
  <legacyDrawing r:id="rId8"/>
  <tableParts count="1">
    <tablePart r:id="rId9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5">
    <tabColor theme="4" tint="0.39997558519241921"/>
    <pageSetUpPr fitToPage="1"/>
  </sheetPr>
  <dimension ref="A1:F215"/>
  <sheetViews>
    <sheetView zoomScaleNormal="100" workbookViewId="0">
      <selection activeCell="B6" sqref="B6"/>
    </sheetView>
  </sheetViews>
  <sheetFormatPr defaultColWidth="8.85546875" defaultRowHeight="12.75"/>
  <cols>
    <col min="1" max="1" width="15.85546875" style="55" bestFit="1" customWidth="1"/>
    <col min="2" max="2" width="27" style="55" bestFit="1" customWidth="1"/>
    <col min="3" max="3" width="30.7109375" style="55" customWidth="1"/>
    <col min="4" max="4" width="29" style="55" bestFit="1" customWidth="1"/>
    <col min="5" max="5" width="8.85546875" style="55"/>
    <col min="6" max="6" width="34" style="55" bestFit="1" customWidth="1"/>
    <col min="7" max="16384" width="8.85546875" style="55"/>
  </cols>
  <sheetData>
    <row r="1" spans="1:6" ht="20.25">
      <c r="A1" s="364" t="s">
        <v>203</v>
      </c>
      <c r="B1" s="364"/>
      <c r="C1" s="364"/>
      <c r="D1" s="364"/>
    </row>
    <row r="2" spans="1:6" ht="5.0999999999999996" customHeight="1">
      <c r="A2" s="95"/>
      <c r="B2" s="365"/>
      <c r="C2" s="365"/>
      <c r="D2" s="365"/>
    </row>
    <row r="3" spans="1:6" ht="18" customHeight="1">
      <c r="A3" s="368" t="s">
        <v>270</v>
      </c>
      <c r="B3" s="368"/>
      <c r="C3" s="368"/>
      <c r="D3" s="368"/>
    </row>
    <row r="4" spans="1:6" ht="18" customHeight="1">
      <c r="A4" s="368" t="s">
        <v>204</v>
      </c>
      <c r="B4" s="368"/>
      <c r="C4" s="368"/>
      <c r="D4" s="368"/>
    </row>
    <row r="5" spans="1:6" ht="5.0999999999999996" customHeight="1">
      <c r="A5" s="96"/>
      <c r="B5" s="365"/>
      <c r="C5" s="365"/>
      <c r="D5" s="365"/>
    </row>
    <row r="6" spans="1:6" ht="15.75">
      <c r="A6" s="68" t="s">
        <v>205</v>
      </c>
      <c r="B6" s="84"/>
      <c r="C6" s="91"/>
      <c r="D6" s="91"/>
    </row>
    <row r="7" spans="1:6" ht="15.75">
      <c r="A7" s="68" t="s">
        <v>201</v>
      </c>
      <c r="B7" s="85"/>
      <c r="C7" s="92"/>
      <c r="D7" s="92"/>
      <c r="F7" s="74" t="s">
        <v>206</v>
      </c>
    </row>
    <row r="8" spans="1:6" ht="15.75">
      <c r="A8" s="68" t="s">
        <v>207</v>
      </c>
      <c r="B8" s="84"/>
      <c r="C8" s="93"/>
      <c r="D8" s="93"/>
    </row>
    <row r="9" spans="1:6" ht="15.75">
      <c r="A9" s="68" t="s">
        <v>208</v>
      </c>
      <c r="B9" s="84"/>
      <c r="C9" s="91"/>
      <c r="D9" s="91"/>
      <c r="F9" s="74" t="s">
        <v>209</v>
      </c>
    </row>
    <row r="10" spans="1:6" ht="15.75">
      <c r="A10" s="68" t="s">
        <v>210</v>
      </c>
      <c r="B10" s="84"/>
      <c r="C10" s="91"/>
      <c r="D10" s="91"/>
    </row>
    <row r="11" spans="1:6" ht="15.75">
      <c r="A11" s="68" t="s">
        <v>211</v>
      </c>
      <c r="B11" s="84"/>
      <c r="C11" s="91"/>
      <c r="D11" s="91"/>
    </row>
    <row r="12" spans="1:6" ht="15.75">
      <c r="A12" s="68" t="s">
        <v>212</v>
      </c>
      <c r="B12" s="84"/>
      <c r="C12" s="91"/>
      <c r="D12" s="91"/>
    </row>
    <row r="13" spans="1:6" ht="5.0999999999999996" customHeight="1">
      <c r="A13" s="65"/>
      <c r="B13" s="366"/>
      <c r="C13" s="367"/>
      <c r="D13" s="367"/>
    </row>
    <row r="14" spans="1:6" ht="15.75">
      <c r="A14" s="69" t="s">
        <v>213</v>
      </c>
      <c r="B14" s="89" t="s">
        <v>214</v>
      </c>
      <c r="C14" s="89" t="s">
        <v>215</v>
      </c>
      <c r="D14" s="90" t="s">
        <v>216</v>
      </c>
    </row>
    <row r="15" spans="1:6" ht="15.75">
      <c r="A15" s="66"/>
      <c r="B15" s="87"/>
      <c r="C15" s="87"/>
      <c r="D15" s="88"/>
    </row>
    <row r="16" spans="1:6" ht="15.75">
      <c r="A16" s="66"/>
      <c r="B16" s="87"/>
      <c r="C16" s="87"/>
      <c r="D16" s="86"/>
    </row>
    <row r="17" spans="1:4" ht="15.75">
      <c r="A17" s="66"/>
      <c r="B17" s="87"/>
      <c r="C17" s="87"/>
      <c r="D17" s="86"/>
    </row>
    <row r="18" spans="1:4" ht="15.75">
      <c r="A18" s="66"/>
      <c r="B18" s="87"/>
      <c r="C18" s="87"/>
      <c r="D18" s="86"/>
    </row>
    <row r="19" spans="1:4" ht="15.75">
      <c r="A19" s="66"/>
      <c r="B19" s="87"/>
      <c r="C19" s="87"/>
      <c r="D19" s="86"/>
    </row>
    <row r="20" spans="1:4" ht="15.75">
      <c r="A20" s="66"/>
      <c r="B20" s="87"/>
      <c r="C20" s="87"/>
      <c r="D20" s="86"/>
    </row>
    <row r="21" spans="1:4" ht="15.75">
      <c r="A21" s="66"/>
      <c r="B21" s="87"/>
      <c r="C21" s="87"/>
      <c r="D21" s="86"/>
    </row>
    <row r="22" spans="1:4" ht="15.75">
      <c r="A22" s="66"/>
      <c r="B22" s="87"/>
      <c r="C22" s="87"/>
      <c r="D22" s="86"/>
    </row>
    <row r="23" spans="1:4" ht="15.75">
      <c r="A23" s="66"/>
      <c r="B23" s="87"/>
      <c r="C23" s="87"/>
      <c r="D23" s="86"/>
    </row>
    <row r="24" spans="1:4" ht="15.75">
      <c r="A24" s="66"/>
      <c r="B24" s="87"/>
      <c r="C24" s="87"/>
      <c r="D24" s="86"/>
    </row>
    <row r="25" spans="1:4" ht="15.75">
      <c r="A25" s="66"/>
      <c r="B25" s="87"/>
      <c r="C25" s="87"/>
      <c r="D25" s="86"/>
    </row>
    <row r="26" spans="1:4" ht="15.75">
      <c r="A26" s="66"/>
      <c r="B26" s="87"/>
      <c r="C26" s="87"/>
      <c r="D26" s="86"/>
    </row>
    <row r="27" spans="1:4" ht="15.75">
      <c r="A27" s="66"/>
      <c r="B27" s="87"/>
      <c r="C27" s="87"/>
      <c r="D27" s="86"/>
    </row>
    <row r="28" spans="1:4" ht="15.75">
      <c r="A28" s="66"/>
      <c r="B28" s="87"/>
      <c r="C28" s="87"/>
      <c r="D28" s="86"/>
    </row>
    <row r="29" spans="1:4" ht="15.75">
      <c r="A29" s="66"/>
      <c r="B29" s="87"/>
      <c r="C29" s="87"/>
      <c r="D29" s="86"/>
    </row>
    <row r="30" spans="1:4" ht="15.75">
      <c r="A30" s="66"/>
      <c r="B30" s="87"/>
      <c r="C30" s="87"/>
      <c r="D30" s="86"/>
    </row>
    <row r="31" spans="1:4" ht="15.75">
      <c r="A31" s="66"/>
      <c r="B31" s="87"/>
      <c r="C31" s="87"/>
      <c r="D31" s="86"/>
    </row>
    <row r="32" spans="1:4" ht="15.75">
      <c r="A32" s="66"/>
      <c r="B32" s="87"/>
      <c r="C32" s="87"/>
      <c r="D32" s="86"/>
    </row>
    <row r="33" spans="1:4" ht="15.75">
      <c r="A33" s="66"/>
      <c r="B33" s="87"/>
      <c r="C33" s="87"/>
      <c r="D33" s="86"/>
    </row>
    <row r="34" spans="1:4" ht="15.75">
      <c r="A34" s="66"/>
      <c r="B34" s="87"/>
      <c r="C34" s="87"/>
      <c r="D34" s="86"/>
    </row>
    <row r="35" spans="1:4" ht="12.75" customHeight="1">
      <c r="A35" s="67"/>
      <c r="B35" s="87"/>
      <c r="C35" s="87"/>
      <c r="D35" s="86"/>
    </row>
    <row r="36" spans="1:4" ht="12.75" customHeight="1">
      <c r="B36" s="87"/>
      <c r="C36" s="87"/>
      <c r="D36" s="86"/>
    </row>
    <row r="37" spans="1:4" ht="12.75" customHeight="1">
      <c r="B37" s="87"/>
      <c r="C37" s="87"/>
      <c r="D37" s="86"/>
    </row>
    <row r="38" spans="1:4" ht="12.75" customHeight="1">
      <c r="B38" s="87"/>
      <c r="C38" s="87"/>
      <c r="D38" s="86"/>
    </row>
    <row r="39" spans="1:4" ht="12.75" customHeight="1">
      <c r="B39" s="87"/>
      <c r="C39" s="87"/>
      <c r="D39" s="86"/>
    </row>
    <row r="40" spans="1:4" ht="12.75" customHeight="1">
      <c r="B40" s="87"/>
      <c r="C40" s="87"/>
      <c r="D40" s="86"/>
    </row>
    <row r="41" spans="1:4" ht="12.75" customHeight="1">
      <c r="B41" s="87"/>
      <c r="C41" s="87"/>
      <c r="D41" s="86"/>
    </row>
    <row r="42" spans="1:4" ht="12.75" customHeight="1">
      <c r="B42" s="87"/>
      <c r="C42" s="87"/>
      <c r="D42" s="86"/>
    </row>
    <row r="43" spans="1:4" ht="12.75" customHeight="1">
      <c r="B43" s="87"/>
      <c r="C43" s="87"/>
      <c r="D43" s="86"/>
    </row>
    <row r="44" spans="1:4" ht="12.75" customHeight="1">
      <c r="B44" s="87"/>
      <c r="C44" s="87"/>
      <c r="D44" s="86"/>
    </row>
    <row r="45" spans="1:4" ht="12.75" customHeight="1">
      <c r="B45" s="87"/>
      <c r="C45" s="87"/>
      <c r="D45" s="86"/>
    </row>
    <row r="46" spans="1:4" ht="12.75" customHeight="1">
      <c r="B46" s="87"/>
      <c r="C46" s="87"/>
      <c r="D46" s="86"/>
    </row>
    <row r="47" spans="1:4" ht="12.75" customHeight="1">
      <c r="B47" s="87"/>
      <c r="C47" s="87"/>
      <c r="D47" s="86"/>
    </row>
    <row r="48" spans="1:4" ht="12.75" customHeight="1">
      <c r="B48" s="87"/>
      <c r="C48" s="87"/>
      <c r="D48" s="86"/>
    </row>
    <row r="49" spans="1:4" ht="12.75" customHeight="1">
      <c r="B49" s="87"/>
      <c r="C49" s="87"/>
      <c r="D49" s="86"/>
    </row>
    <row r="50" spans="1:4" ht="12.75" customHeight="1">
      <c r="B50" s="87"/>
      <c r="C50" s="87"/>
      <c r="D50" s="86"/>
    </row>
    <row r="51" spans="1:4" ht="12.75" customHeight="1">
      <c r="B51" s="87"/>
      <c r="C51" s="87"/>
      <c r="D51" s="86"/>
    </row>
    <row r="52" spans="1:4" ht="12.75" customHeight="1">
      <c r="B52" s="87"/>
      <c r="C52" s="87"/>
      <c r="D52" s="86"/>
    </row>
    <row r="53" spans="1:4" ht="12.75" customHeight="1">
      <c r="B53" s="87"/>
      <c r="C53" s="87"/>
      <c r="D53" s="86"/>
    </row>
    <row r="54" spans="1:4" ht="12.75" customHeight="1">
      <c r="B54" s="87"/>
      <c r="C54" s="87"/>
      <c r="D54" s="86"/>
    </row>
    <row r="55" spans="1:4" ht="12.75" customHeight="1">
      <c r="B55" s="87"/>
      <c r="C55" s="87"/>
      <c r="D55" s="86"/>
    </row>
    <row r="56" spans="1:4" ht="15.75">
      <c r="A56" s="66"/>
      <c r="B56" s="87"/>
      <c r="C56" s="87"/>
      <c r="D56" s="86"/>
    </row>
    <row r="57" spans="1:4" ht="15.75">
      <c r="B57" s="87"/>
      <c r="C57" s="87"/>
    </row>
    <row r="58" spans="1:4" ht="15.75">
      <c r="B58" s="87"/>
      <c r="C58" s="87"/>
    </row>
    <row r="59" spans="1:4" ht="15.75">
      <c r="B59" s="87"/>
      <c r="C59" s="87"/>
    </row>
    <row r="60" spans="1:4" ht="15.75">
      <c r="B60" s="87"/>
      <c r="C60" s="87"/>
    </row>
    <row r="61" spans="1:4" ht="15.75">
      <c r="B61" s="87"/>
      <c r="C61" s="87"/>
    </row>
    <row r="62" spans="1:4" ht="15.75">
      <c r="B62" s="87"/>
      <c r="C62" s="87"/>
    </row>
    <row r="63" spans="1:4" ht="15.75">
      <c r="A63" s="66"/>
      <c r="B63" s="87"/>
      <c r="C63" s="87"/>
    </row>
    <row r="64" spans="1:4" ht="15.75">
      <c r="B64" s="87"/>
      <c r="C64" s="87"/>
    </row>
    <row r="65" spans="2:3" ht="15.75">
      <c r="B65" s="87"/>
      <c r="C65" s="87"/>
    </row>
    <row r="66" spans="2:3" ht="15.75">
      <c r="B66" s="87"/>
      <c r="C66" s="87"/>
    </row>
    <row r="67" spans="2:3" ht="15.75">
      <c r="B67" s="87"/>
      <c r="C67" s="87"/>
    </row>
    <row r="68" spans="2:3" ht="15.75">
      <c r="B68" s="87"/>
      <c r="C68" s="87"/>
    </row>
    <row r="69" spans="2:3" ht="15.75">
      <c r="B69" s="87"/>
      <c r="C69" s="87"/>
    </row>
    <row r="70" spans="2:3" ht="15.75">
      <c r="B70" s="87"/>
      <c r="C70" s="87"/>
    </row>
    <row r="71" spans="2:3" ht="15.75">
      <c r="B71" s="87"/>
      <c r="C71" s="87"/>
    </row>
    <row r="72" spans="2:3" ht="15.75">
      <c r="B72" s="87"/>
      <c r="C72" s="87"/>
    </row>
    <row r="73" spans="2:3" ht="15.75">
      <c r="B73" s="87"/>
      <c r="C73" s="87"/>
    </row>
    <row r="74" spans="2:3" ht="15.75">
      <c r="B74" s="87"/>
      <c r="C74" s="87"/>
    </row>
    <row r="75" spans="2:3" ht="15.75">
      <c r="B75" s="87"/>
      <c r="C75" s="87"/>
    </row>
    <row r="76" spans="2:3" ht="15.75">
      <c r="B76" s="87"/>
      <c r="C76" s="87"/>
    </row>
    <row r="77" spans="2:3" ht="15.75">
      <c r="B77" s="87"/>
      <c r="C77" s="87"/>
    </row>
    <row r="78" spans="2:3" ht="15.75">
      <c r="B78" s="87"/>
      <c r="C78" s="87"/>
    </row>
    <row r="79" spans="2:3" ht="15.75">
      <c r="B79" s="87"/>
      <c r="C79" s="87"/>
    </row>
    <row r="80" spans="2:3" ht="15.75">
      <c r="B80" s="87"/>
      <c r="C80" s="87"/>
    </row>
    <row r="81" spans="2:3" ht="15.75">
      <c r="B81" s="87"/>
      <c r="C81" s="87"/>
    </row>
    <row r="82" spans="2:3" ht="15.75">
      <c r="B82" s="87"/>
      <c r="C82" s="87"/>
    </row>
    <row r="83" spans="2:3" ht="15.75">
      <c r="B83" s="87"/>
      <c r="C83" s="87"/>
    </row>
    <row r="84" spans="2:3" ht="15.75">
      <c r="B84" s="87"/>
      <c r="C84" s="87"/>
    </row>
    <row r="85" spans="2:3" ht="15.75">
      <c r="B85" s="87"/>
      <c r="C85" s="87"/>
    </row>
    <row r="86" spans="2:3" ht="15.75">
      <c r="B86" s="87"/>
      <c r="C86" s="87"/>
    </row>
    <row r="87" spans="2:3" ht="15.75">
      <c r="B87" s="87"/>
      <c r="C87" s="87"/>
    </row>
    <row r="88" spans="2:3" ht="15.75">
      <c r="B88" s="87"/>
      <c r="C88" s="87"/>
    </row>
    <row r="89" spans="2:3" ht="15.75">
      <c r="B89" s="87"/>
      <c r="C89" s="87"/>
    </row>
    <row r="90" spans="2:3" ht="15.75">
      <c r="B90" s="87"/>
      <c r="C90" s="87"/>
    </row>
    <row r="91" spans="2:3" ht="15.75">
      <c r="B91" s="87"/>
      <c r="C91" s="87"/>
    </row>
    <row r="92" spans="2:3" ht="15.75">
      <c r="B92" s="87"/>
      <c r="C92" s="87"/>
    </row>
    <row r="93" spans="2:3" ht="15.75">
      <c r="B93" s="87"/>
      <c r="C93" s="87"/>
    </row>
    <row r="94" spans="2:3" ht="15.75">
      <c r="B94" s="87"/>
      <c r="C94" s="87"/>
    </row>
    <row r="95" spans="2:3" ht="15.75">
      <c r="B95" s="87"/>
      <c r="C95" s="87"/>
    </row>
    <row r="96" spans="2:3" ht="15.75">
      <c r="B96" s="87"/>
      <c r="C96" s="87"/>
    </row>
    <row r="97" spans="2:3" ht="15.75">
      <c r="B97" s="87"/>
      <c r="C97" s="87"/>
    </row>
    <row r="98" spans="2:3" ht="15.75">
      <c r="B98" s="87"/>
      <c r="C98" s="87"/>
    </row>
    <row r="99" spans="2:3" ht="15.75">
      <c r="B99" s="87"/>
      <c r="C99" s="87"/>
    </row>
    <row r="100" spans="2:3" ht="15.75">
      <c r="B100" s="87"/>
      <c r="C100" s="87"/>
    </row>
    <row r="101" spans="2:3" ht="15.75">
      <c r="B101" s="87"/>
      <c r="C101" s="87"/>
    </row>
    <row r="102" spans="2:3" ht="15.75">
      <c r="B102" s="87"/>
      <c r="C102" s="87"/>
    </row>
    <row r="103" spans="2:3" ht="15.75">
      <c r="B103" s="87"/>
      <c r="C103" s="87"/>
    </row>
    <row r="104" spans="2:3" ht="15.75">
      <c r="B104" s="87"/>
      <c r="C104" s="87"/>
    </row>
    <row r="105" spans="2:3" ht="15.75">
      <c r="B105" s="87"/>
      <c r="C105" s="87"/>
    </row>
    <row r="106" spans="2:3" ht="15.75">
      <c r="B106" s="87"/>
      <c r="C106" s="87"/>
    </row>
    <row r="107" spans="2:3" ht="15.75">
      <c r="B107" s="87"/>
      <c r="C107" s="87"/>
    </row>
    <row r="108" spans="2:3" ht="15.75">
      <c r="B108" s="87"/>
      <c r="C108" s="87"/>
    </row>
    <row r="109" spans="2:3" ht="15.75">
      <c r="B109" s="87"/>
      <c r="C109" s="87"/>
    </row>
    <row r="110" spans="2:3" ht="15.75">
      <c r="B110" s="87"/>
      <c r="C110" s="87"/>
    </row>
    <row r="111" spans="2:3" ht="15.75">
      <c r="B111" s="87"/>
      <c r="C111" s="87"/>
    </row>
    <row r="112" spans="2:3" ht="15.75">
      <c r="B112" s="87"/>
      <c r="C112" s="87"/>
    </row>
    <row r="113" spans="2:3" ht="15.75">
      <c r="B113" s="87"/>
      <c r="C113" s="87"/>
    </row>
    <row r="114" spans="2:3" ht="15.75">
      <c r="B114" s="87"/>
      <c r="C114" s="87"/>
    </row>
    <row r="115" spans="2:3" ht="15.75">
      <c r="B115" s="87"/>
      <c r="C115" s="87"/>
    </row>
    <row r="116" spans="2:3" ht="15.75">
      <c r="B116" s="87"/>
      <c r="C116" s="87"/>
    </row>
    <row r="117" spans="2:3" ht="15.75">
      <c r="B117" s="87"/>
      <c r="C117" s="87"/>
    </row>
    <row r="118" spans="2:3" ht="15.75">
      <c r="B118" s="87"/>
      <c r="C118" s="87"/>
    </row>
    <row r="119" spans="2:3" ht="15.75">
      <c r="B119" s="87"/>
      <c r="C119" s="87"/>
    </row>
    <row r="120" spans="2:3" ht="15.75">
      <c r="B120" s="87"/>
      <c r="C120" s="87"/>
    </row>
    <row r="121" spans="2:3" ht="15.75">
      <c r="B121" s="87"/>
      <c r="C121" s="87"/>
    </row>
    <row r="122" spans="2:3" ht="15.75">
      <c r="B122" s="87"/>
      <c r="C122" s="87"/>
    </row>
    <row r="123" spans="2:3" ht="15.75">
      <c r="B123" s="87"/>
      <c r="C123" s="87"/>
    </row>
    <row r="124" spans="2:3" ht="15.75">
      <c r="B124" s="87"/>
      <c r="C124" s="87"/>
    </row>
    <row r="125" spans="2:3" ht="15.75">
      <c r="B125" s="87"/>
      <c r="C125" s="87"/>
    </row>
    <row r="126" spans="2:3" ht="15.75">
      <c r="B126" s="87"/>
      <c r="C126" s="87"/>
    </row>
    <row r="127" spans="2:3" ht="15.75">
      <c r="B127" s="87"/>
      <c r="C127" s="87"/>
    </row>
    <row r="128" spans="2:3" ht="15.75">
      <c r="B128" s="87"/>
      <c r="C128" s="87"/>
    </row>
    <row r="129" spans="2:3" ht="15.75">
      <c r="B129" s="87"/>
      <c r="C129" s="87"/>
    </row>
    <row r="130" spans="2:3" ht="15.75">
      <c r="B130" s="87"/>
      <c r="C130" s="87"/>
    </row>
    <row r="131" spans="2:3" ht="15.75">
      <c r="B131" s="87"/>
      <c r="C131" s="87"/>
    </row>
    <row r="132" spans="2:3" ht="15.75">
      <c r="B132" s="87"/>
      <c r="C132" s="87"/>
    </row>
    <row r="133" spans="2:3" ht="15.75">
      <c r="B133" s="87"/>
      <c r="C133" s="87"/>
    </row>
    <row r="134" spans="2:3" ht="15.75">
      <c r="B134" s="87"/>
      <c r="C134" s="87"/>
    </row>
    <row r="135" spans="2:3" ht="15.75">
      <c r="B135" s="87"/>
      <c r="C135" s="87"/>
    </row>
    <row r="136" spans="2:3" ht="15.75">
      <c r="B136" s="87"/>
      <c r="C136" s="87"/>
    </row>
    <row r="137" spans="2:3" ht="15.75">
      <c r="B137" s="87"/>
      <c r="C137" s="87"/>
    </row>
    <row r="138" spans="2:3" ht="15.75">
      <c r="B138" s="87"/>
      <c r="C138" s="87"/>
    </row>
    <row r="139" spans="2:3" ht="15.75">
      <c r="B139" s="87"/>
      <c r="C139" s="87"/>
    </row>
    <row r="140" spans="2:3" ht="15.75">
      <c r="B140" s="87"/>
      <c r="C140" s="87"/>
    </row>
    <row r="141" spans="2:3" ht="15.75">
      <c r="B141" s="87"/>
      <c r="C141" s="87"/>
    </row>
    <row r="142" spans="2:3" ht="15.75">
      <c r="B142" s="87"/>
      <c r="C142" s="87"/>
    </row>
    <row r="143" spans="2:3" ht="15.75">
      <c r="B143" s="87"/>
      <c r="C143" s="87"/>
    </row>
    <row r="144" spans="2:3" ht="15.75">
      <c r="B144" s="87"/>
      <c r="C144" s="87"/>
    </row>
    <row r="145" spans="2:3" ht="15.75">
      <c r="B145" s="87"/>
      <c r="C145" s="87"/>
    </row>
    <row r="146" spans="2:3" ht="15.75">
      <c r="B146" s="87"/>
      <c r="C146" s="87"/>
    </row>
    <row r="147" spans="2:3" ht="15.75">
      <c r="B147" s="87"/>
      <c r="C147" s="87"/>
    </row>
    <row r="148" spans="2:3" ht="15.75">
      <c r="B148" s="87"/>
      <c r="C148" s="87"/>
    </row>
    <row r="149" spans="2:3" ht="15.75">
      <c r="B149" s="87"/>
      <c r="C149" s="87"/>
    </row>
    <row r="150" spans="2:3" ht="15.75">
      <c r="B150" s="87"/>
      <c r="C150" s="87"/>
    </row>
    <row r="151" spans="2:3" ht="15.75">
      <c r="B151" s="87"/>
      <c r="C151" s="87"/>
    </row>
    <row r="152" spans="2:3" ht="15.75">
      <c r="B152" s="87"/>
      <c r="C152" s="87"/>
    </row>
    <row r="153" spans="2:3" ht="15.75">
      <c r="B153" s="87"/>
      <c r="C153" s="87"/>
    </row>
    <row r="154" spans="2:3" ht="15.75">
      <c r="B154" s="87"/>
      <c r="C154" s="87"/>
    </row>
    <row r="155" spans="2:3" ht="15.75">
      <c r="B155" s="87"/>
      <c r="C155" s="87"/>
    </row>
    <row r="156" spans="2:3" ht="15.75">
      <c r="B156" s="87"/>
      <c r="C156" s="87"/>
    </row>
    <row r="157" spans="2:3" ht="15.75">
      <c r="B157" s="87"/>
      <c r="C157" s="87"/>
    </row>
    <row r="158" spans="2:3" ht="15.75">
      <c r="B158" s="87"/>
      <c r="C158" s="87"/>
    </row>
    <row r="159" spans="2:3" ht="15.75">
      <c r="B159" s="87"/>
      <c r="C159" s="87"/>
    </row>
    <row r="160" spans="2:3" ht="15.75">
      <c r="B160" s="87"/>
      <c r="C160" s="87"/>
    </row>
    <row r="161" spans="2:3" ht="15.75">
      <c r="B161" s="87"/>
      <c r="C161" s="87"/>
    </row>
    <row r="162" spans="2:3" ht="15.75">
      <c r="B162" s="87"/>
      <c r="C162" s="87"/>
    </row>
    <row r="163" spans="2:3" ht="15.75">
      <c r="B163" s="87"/>
      <c r="C163" s="87"/>
    </row>
    <row r="164" spans="2:3" ht="15.75">
      <c r="B164" s="87"/>
      <c r="C164" s="87"/>
    </row>
    <row r="165" spans="2:3" ht="15.75">
      <c r="B165" s="87"/>
      <c r="C165" s="87"/>
    </row>
    <row r="166" spans="2:3" ht="15.75">
      <c r="B166" s="87"/>
      <c r="C166" s="87"/>
    </row>
    <row r="167" spans="2:3" ht="15.75">
      <c r="B167" s="87"/>
      <c r="C167" s="87"/>
    </row>
    <row r="168" spans="2:3" ht="15.75">
      <c r="B168" s="87"/>
      <c r="C168" s="87"/>
    </row>
    <row r="169" spans="2:3" ht="15.75">
      <c r="B169" s="87"/>
      <c r="C169" s="87"/>
    </row>
    <row r="170" spans="2:3" ht="15.75">
      <c r="B170" s="87"/>
      <c r="C170" s="87"/>
    </row>
    <row r="171" spans="2:3" ht="15.75">
      <c r="B171" s="87"/>
      <c r="C171" s="87"/>
    </row>
    <row r="172" spans="2:3" ht="15.75">
      <c r="B172" s="87"/>
      <c r="C172" s="87"/>
    </row>
    <row r="173" spans="2:3" ht="15.75">
      <c r="B173" s="87"/>
      <c r="C173" s="87"/>
    </row>
    <row r="174" spans="2:3" ht="15.75">
      <c r="B174" s="87"/>
      <c r="C174" s="87"/>
    </row>
    <row r="175" spans="2:3" ht="15.75">
      <c r="B175" s="87"/>
      <c r="C175" s="87"/>
    </row>
    <row r="176" spans="2:3" ht="15.75">
      <c r="B176" s="87"/>
      <c r="C176" s="87"/>
    </row>
    <row r="177" spans="2:3" ht="15.75">
      <c r="B177" s="87"/>
      <c r="C177" s="87"/>
    </row>
    <row r="178" spans="2:3" ht="15.75">
      <c r="B178" s="87"/>
      <c r="C178" s="87"/>
    </row>
    <row r="179" spans="2:3" ht="15.75">
      <c r="B179" s="87"/>
      <c r="C179" s="87"/>
    </row>
    <row r="180" spans="2:3" ht="15.75">
      <c r="B180" s="87"/>
      <c r="C180" s="87"/>
    </row>
    <row r="181" spans="2:3" ht="15.75">
      <c r="B181" s="87"/>
      <c r="C181" s="87"/>
    </row>
    <row r="182" spans="2:3" ht="15.75">
      <c r="B182" s="87"/>
      <c r="C182" s="87"/>
    </row>
    <row r="183" spans="2:3" ht="15.75">
      <c r="B183" s="87"/>
      <c r="C183" s="87"/>
    </row>
    <row r="184" spans="2:3" ht="15.75">
      <c r="B184" s="87"/>
      <c r="C184" s="87"/>
    </row>
    <row r="185" spans="2:3" ht="15.75">
      <c r="B185" s="87"/>
      <c r="C185" s="87"/>
    </row>
    <row r="186" spans="2:3" ht="15.75">
      <c r="B186" s="87"/>
      <c r="C186" s="87"/>
    </row>
    <row r="187" spans="2:3" ht="15.75">
      <c r="B187" s="87"/>
      <c r="C187" s="87"/>
    </row>
    <row r="188" spans="2:3" ht="15.75">
      <c r="B188" s="87"/>
      <c r="C188" s="87"/>
    </row>
    <row r="189" spans="2:3" ht="15.75">
      <c r="B189" s="87"/>
      <c r="C189" s="87"/>
    </row>
    <row r="190" spans="2:3" ht="15.75">
      <c r="B190" s="87"/>
      <c r="C190" s="87"/>
    </row>
    <row r="191" spans="2:3" ht="15.75">
      <c r="B191" s="87"/>
      <c r="C191" s="87"/>
    </row>
    <row r="192" spans="2:3" ht="15.75">
      <c r="B192" s="87"/>
      <c r="C192" s="87"/>
    </row>
    <row r="193" spans="2:3" ht="15.75">
      <c r="B193" s="87"/>
      <c r="C193" s="87"/>
    </row>
    <row r="194" spans="2:3" ht="15.75">
      <c r="B194" s="87"/>
      <c r="C194" s="87"/>
    </row>
    <row r="195" spans="2:3" ht="15.75">
      <c r="B195" s="87"/>
      <c r="C195" s="87"/>
    </row>
    <row r="196" spans="2:3" ht="15.75">
      <c r="B196" s="87"/>
      <c r="C196" s="87"/>
    </row>
    <row r="197" spans="2:3" ht="15.75">
      <c r="B197" s="87"/>
      <c r="C197" s="87"/>
    </row>
    <row r="198" spans="2:3" ht="15.75">
      <c r="B198" s="87"/>
      <c r="C198" s="87"/>
    </row>
    <row r="199" spans="2:3" ht="15.75">
      <c r="B199" s="87"/>
      <c r="C199" s="87"/>
    </row>
    <row r="200" spans="2:3" ht="15.75">
      <c r="B200" s="87"/>
      <c r="C200" s="87"/>
    </row>
    <row r="201" spans="2:3" ht="15.75">
      <c r="B201" s="87"/>
      <c r="C201" s="87"/>
    </row>
    <row r="202" spans="2:3" ht="15.75">
      <c r="B202" s="87"/>
      <c r="C202" s="87"/>
    </row>
    <row r="203" spans="2:3" ht="15.75">
      <c r="B203" s="87"/>
      <c r="C203" s="87"/>
    </row>
    <row r="204" spans="2:3" ht="15.75">
      <c r="B204" s="87"/>
      <c r="C204" s="87"/>
    </row>
    <row r="205" spans="2:3" ht="15.75">
      <c r="B205" s="87"/>
      <c r="C205" s="87"/>
    </row>
    <row r="206" spans="2:3" ht="15.75">
      <c r="B206" s="87"/>
      <c r="C206" s="87"/>
    </row>
    <row r="207" spans="2:3" ht="15.75">
      <c r="B207" s="87"/>
      <c r="C207" s="87"/>
    </row>
    <row r="208" spans="2:3" ht="15.75">
      <c r="B208" s="87"/>
      <c r="C208" s="87"/>
    </row>
    <row r="209" spans="2:3" ht="15.75">
      <c r="B209" s="87"/>
      <c r="C209" s="87"/>
    </row>
    <row r="210" spans="2:3" ht="15.75">
      <c r="B210" s="87"/>
      <c r="C210" s="87"/>
    </row>
    <row r="211" spans="2:3" ht="15.75">
      <c r="B211" s="87"/>
      <c r="C211" s="87"/>
    </row>
    <row r="212" spans="2:3" ht="15.75">
      <c r="B212" s="87"/>
      <c r="C212" s="87"/>
    </row>
    <row r="213" spans="2:3" ht="15.75">
      <c r="B213" s="87"/>
      <c r="C213" s="87"/>
    </row>
    <row r="214" spans="2:3" ht="15.75">
      <c r="B214" s="87"/>
      <c r="C214" s="87"/>
    </row>
    <row r="215" spans="2:3" ht="15.75">
      <c r="B215" s="87"/>
      <c r="C215" s="87"/>
    </row>
  </sheetData>
  <mergeCells count="6">
    <mergeCell ref="A1:D1"/>
    <mergeCell ref="B2:D2"/>
    <mergeCell ref="B13:D13"/>
    <mergeCell ref="B5:D5"/>
    <mergeCell ref="A4:D4"/>
    <mergeCell ref="A3:D3"/>
  </mergeCells>
  <phoneticPr fontId="0" type="noConversion"/>
  <hyperlinks>
    <hyperlink ref="F7" location="Bestillingsskjema!A1" display="Tilbake til bestillingsskjema" xr:uid="{00000000-0004-0000-0400-000000000000}"/>
    <hyperlink ref="A4:D4" r:id="rId1" display="Please make yourself familiar with the guidelines for hosting and representation at UiO" xr:uid="{00000000-0004-0000-0400-000001000000}"/>
    <hyperlink ref="A3:D3" r:id="rId2" display="Requests for catering / dining out must be filed via the Nettskjema" xr:uid="{4D61AB70-0E22-4B46-B372-7166143AE00D}"/>
  </hyperlinks>
  <pageMargins left="0.70866141732283472" right="0.70866141732283472" top="0.74803149606299213" bottom="0.74803149606299213" header="0.31496062992125984" footer="0.31496062992125984"/>
  <pageSetup paperSize="9" scale="85" orientation="portrait" r:id="rId3"/>
  <headerFooter alignWithMargins="0">
    <oddHeader>&amp;C&amp;F &amp;A&amp;R&amp;D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17">
    <tabColor theme="4" tint="0.39997558519241921"/>
    <pageSetUpPr fitToPage="1"/>
  </sheetPr>
  <dimension ref="A1:E30"/>
  <sheetViews>
    <sheetView zoomScaleNormal="100" workbookViewId="0">
      <selection activeCell="H21" sqref="H21"/>
    </sheetView>
  </sheetViews>
  <sheetFormatPr defaultColWidth="8.85546875" defaultRowHeight="12.75"/>
  <cols>
    <col min="1" max="1" width="25.85546875" style="55" customWidth="1"/>
    <col min="2" max="2" width="14.85546875" style="55" customWidth="1"/>
    <col min="3" max="3" width="39.7109375" style="55" customWidth="1"/>
    <col min="4" max="4" width="8.85546875" style="55"/>
    <col min="5" max="5" width="22.42578125" style="55" customWidth="1"/>
    <col min="6" max="16384" width="8.85546875" style="55"/>
  </cols>
  <sheetData>
    <row r="1" spans="1:5" ht="20.25">
      <c r="A1" s="364" t="s">
        <v>217</v>
      </c>
      <c r="B1" s="364"/>
      <c r="C1" s="364"/>
    </row>
    <row r="2" spans="1:5" ht="5.0999999999999996" customHeight="1">
      <c r="A2" s="56"/>
      <c r="B2" s="56"/>
      <c r="C2" s="56"/>
    </row>
    <row r="3" spans="1:5" ht="15.95" customHeight="1">
      <c r="A3" s="372" t="s">
        <v>218</v>
      </c>
      <c r="B3" s="103" t="s">
        <v>219</v>
      </c>
      <c r="C3" s="91"/>
    </row>
    <row r="4" spans="1:5" ht="15.95" customHeight="1">
      <c r="A4" s="373"/>
      <c r="B4" s="103" t="s">
        <v>220</v>
      </c>
      <c r="C4" s="91"/>
    </row>
    <row r="5" spans="1:5" ht="15.75">
      <c r="A5" s="58" t="s">
        <v>221</v>
      </c>
      <c r="B5" s="374" t="s">
        <v>222</v>
      </c>
      <c r="C5" s="375"/>
    </row>
    <row r="6" spans="1:5" ht="15.75">
      <c r="A6" s="58" t="s">
        <v>223</v>
      </c>
      <c r="B6" s="376"/>
      <c r="C6" s="377"/>
    </row>
    <row r="7" spans="1:5" ht="31.5">
      <c r="A7" s="57" t="s">
        <v>224</v>
      </c>
      <c r="B7" s="376"/>
      <c r="C7" s="377"/>
    </row>
    <row r="8" spans="1:5" ht="15.75">
      <c r="A8" s="57" t="s">
        <v>225</v>
      </c>
      <c r="B8" s="376"/>
      <c r="C8" s="377"/>
    </row>
    <row r="9" spans="1:5" ht="15.75">
      <c r="A9" s="58" t="s">
        <v>226</v>
      </c>
      <c r="B9" s="378"/>
      <c r="C9" s="379"/>
    </row>
    <row r="10" spans="1:5" ht="15.75">
      <c r="A10" s="57" t="s">
        <v>227</v>
      </c>
      <c r="B10" s="374"/>
      <c r="C10" s="375"/>
    </row>
    <row r="11" spans="1:5" ht="5.0999999999999996" customHeight="1">
      <c r="A11" s="96"/>
      <c r="B11" s="96"/>
      <c r="C11" s="96"/>
    </row>
    <row r="12" spans="1:5" ht="15.75" customHeight="1">
      <c r="A12" s="380" t="s">
        <v>228</v>
      </c>
      <c r="B12" s="380"/>
      <c r="C12" s="380"/>
      <c r="E12" s="370" t="s">
        <v>206</v>
      </c>
    </row>
    <row r="13" spans="1:5" ht="15.75" customHeight="1">
      <c r="A13" s="58" t="s">
        <v>229</v>
      </c>
      <c r="B13" s="71"/>
      <c r="C13" s="71"/>
      <c r="E13" s="371"/>
    </row>
    <row r="14" spans="1:5" ht="15.75" customHeight="1">
      <c r="A14" s="58" t="s">
        <v>201</v>
      </c>
      <c r="B14" s="381"/>
      <c r="C14" s="382"/>
    </row>
    <row r="15" spans="1:5" ht="15.75">
      <c r="A15" s="58" t="s">
        <v>230</v>
      </c>
      <c r="B15" s="71"/>
      <c r="C15" s="71"/>
      <c r="E15" s="370" t="s">
        <v>209</v>
      </c>
    </row>
    <row r="16" spans="1:5" ht="15.75" customHeight="1">
      <c r="A16" s="57" t="s">
        <v>231</v>
      </c>
      <c r="B16" s="71"/>
      <c r="C16" s="71"/>
      <c r="E16" s="371"/>
    </row>
    <row r="17" spans="1:3" ht="5.0999999999999996" customHeight="1">
      <c r="A17" s="96"/>
      <c r="B17" s="96"/>
      <c r="C17" s="96"/>
    </row>
    <row r="18" spans="1:3" ht="15.75" customHeight="1">
      <c r="A18" s="380" t="s">
        <v>232</v>
      </c>
      <c r="B18" s="380"/>
      <c r="C18" s="380"/>
    </row>
    <row r="19" spans="1:3" ht="15.75" customHeight="1">
      <c r="A19" s="58" t="s">
        <v>229</v>
      </c>
      <c r="B19" s="71"/>
      <c r="C19" s="71"/>
    </row>
    <row r="20" spans="1:3" ht="15.75">
      <c r="A20" s="58" t="s">
        <v>201</v>
      </c>
      <c r="B20" s="381"/>
      <c r="C20" s="382"/>
    </row>
    <row r="21" spans="1:3" ht="15.75">
      <c r="A21" s="58" t="s">
        <v>230</v>
      </c>
      <c r="B21" s="71"/>
      <c r="C21" s="71"/>
    </row>
    <row r="22" spans="1:3" ht="15.75">
      <c r="A22" s="57" t="s">
        <v>231</v>
      </c>
      <c r="B22" s="71"/>
      <c r="C22" s="71"/>
    </row>
    <row r="23" spans="1:3" ht="5.0999999999999996" customHeight="1">
      <c r="A23" s="96"/>
      <c r="B23" s="96"/>
      <c r="C23" s="96"/>
    </row>
    <row r="24" spans="1:3" ht="15.75" customHeight="1">
      <c r="A24" s="380" t="s">
        <v>233</v>
      </c>
      <c r="B24" s="380"/>
      <c r="C24" s="380"/>
    </row>
    <row r="25" spans="1:3" ht="15.75" customHeight="1">
      <c r="A25" s="383"/>
      <c r="B25" s="383"/>
      <c r="C25" s="383"/>
    </row>
    <row r="26" spans="1:3" ht="15.75">
      <c r="A26" s="369"/>
      <c r="B26" s="369"/>
      <c r="C26" s="369"/>
    </row>
    <row r="27" spans="1:3" ht="15.75">
      <c r="A27" s="369"/>
      <c r="B27" s="369"/>
      <c r="C27" s="369"/>
    </row>
    <row r="28" spans="1:3" ht="15.75">
      <c r="A28" s="369"/>
      <c r="B28" s="369"/>
      <c r="C28" s="369"/>
    </row>
    <row r="29" spans="1:3" ht="15.75">
      <c r="A29" s="369"/>
      <c r="B29" s="369"/>
      <c r="C29" s="369"/>
    </row>
    <row r="30" spans="1:3">
      <c r="A30" s="104"/>
      <c r="B30" s="104"/>
      <c r="C30" s="104"/>
    </row>
  </sheetData>
  <sheetProtection insertRows="0" insertHyperlinks="0" deleteRows="0" selectLockedCells="1"/>
  <mergeCells count="20">
    <mergeCell ref="A1:C1"/>
    <mergeCell ref="A24:C24"/>
    <mergeCell ref="A25:C25"/>
    <mergeCell ref="A26:C26"/>
    <mergeCell ref="A27:C27"/>
    <mergeCell ref="A18:C18"/>
    <mergeCell ref="A28:C28"/>
    <mergeCell ref="A29:C29"/>
    <mergeCell ref="E12:E13"/>
    <mergeCell ref="E15:E16"/>
    <mergeCell ref="A3:A4"/>
    <mergeCell ref="B5:C5"/>
    <mergeCell ref="B6:C6"/>
    <mergeCell ref="B7:C7"/>
    <mergeCell ref="B8:C8"/>
    <mergeCell ref="B9:C9"/>
    <mergeCell ref="B10:C10"/>
    <mergeCell ref="A12:C12"/>
    <mergeCell ref="B20:C20"/>
    <mergeCell ref="B14:C14"/>
  </mergeCells>
  <hyperlinks>
    <hyperlink ref="E12" location="Bestillingskjema!A1" display="Tilbake til bestillingsskjema" xr:uid="{00000000-0004-0000-0500-000000000000}"/>
    <hyperlink ref="E15" location="'Purchase request form'!A1" display="Return to purchase request form" xr:uid="{00000000-0004-0000-0500-000001000000}"/>
    <hyperlink ref="E12:E13" location="Bestillingsskjema!A1" display="Tilbake til bestillingsskjema" xr:uid="{00000000-0004-0000-0500-000002000000}"/>
  </hyperlinks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>
    <oddHeader>&amp;C&amp;F &amp;A&amp;R&amp;D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8">
    <tabColor theme="4" tint="0.39997558519241921"/>
    <pageSetUpPr fitToPage="1"/>
  </sheetPr>
  <dimension ref="A1:D25"/>
  <sheetViews>
    <sheetView zoomScaleNormal="100" workbookViewId="0">
      <selection activeCell="B41" sqref="B41"/>
    </sheetView>
  </sheetViews>
  <sheetFormatPr defaultColWidth="8.85546875" defaultRowHeight="12.75"/>
  <cols>
    <col min="1" max="1" width="23.28515625" style="55" customWidth="1"/>
    <col min="2" max="2" width="43.42578125" style="55" customWidth="1"/>
    <col min="3" max="3" width="14.7109375" style="55" customWidth="1"/>
    <col min="4" max="4" width="35.140625" style="55" bestFit="1" customWidth="1"/>
    <col min="5" max="16384" width="8.85546875" style="55"/>
  </cols>
  <sheetData>
    <row r="1" spans="1:4" ht="20.25">
      <c r="A1" s="385" t="s">
        <v>34</v>
      </c>
      <c r="B1" s="385"/>
    </row>
    <row r="2" spans="1:4" ht="5.0999999999999996" customHeight="1">
      <c r="A2" s="56"/>
      <c r="B2" s="56"/>
    </row>
    <row r="3" spans="1:4" ht="15.75">
      <c r="A3" s="386" t="s">
        <v>234</v>
      </c>
      <c r="B3" s="386"/>
    </row>
    <row r="4" spans="1:4" ht="15.75">
      <c r="A4" s="57" t="s">
        <v>208</v>
      </c>
      <c r="B4" s="71"/>
    </row>
    <row r="5" spans="1:4" ht="15.75">
      <c r="A5" s="57" t="s">
        <v>201</v>
      </c>
      <c r="B5" s="72"/>
    </row>
    <row r="6" spans="1:4" ht="15.75">
      <c r="A6" s="58" t="s">
        <v>235</v>
      </c>
      <c r="B6" s="73"/>
      <c r="D6" s="74" t="s">
        <v>206</v>
      </c>
    </row>
    <row r="7" spans="1:4" ht="15.75">
      <c r="A7" s="58" t="s">
        <v>236</v>
      </c>
      <c r="B7" s="71"/>
    </row>
    <row r="8" spans="1:4" ht="15.75" customHeight="1">
      <c r="A8" s="57" t="s">
        <v>237</v>
      </c>
      <c r="B8" s="71"/>
      <c r="D8" s="74" t="s">
        <v>209</v>
      </c>
    </row>
    <row r="9" spans="1:4" ht="5.0999999999999996" customHeight="1">
      <c r="A9" s="56"/>
      <c r="B9" s="56"/>
    </row>
    <row r="10" spans="1:4" ht="15.75">
      <c r="A10" s="386" t="s">
        <v>238</v>
      </c>
      <c r="B10" s="386"/>
    </row>
    <row r="11" spans="1:4" ht="15.75">
      <c r="A11" s="57" t="s">
        <v>208</v>
      </c>
      <c r="B11" s="71"/>
    </row>
    <row r="12" spans="1:4" ht="15.75">
      <c r="A12" s="58" t="s">
        <v>201</v>
      </c>
      <c r="B12" s="72"/>
    </row>
    <row r="13" spans="1:4" ht="15.75" customHeight="1">
      <c r="A13" s="58" t="s">
        <v>230</v>
      </c>
      <c r="B13" s="73"/>
    </row>
    <row r="14" spans="1:4" ht="15.75" customHeight="1">
      <c r="A14" s="58" t="s">
        <v>239</v>
      </c>
      <c r="B14" s="71"/>
    </row>
    <row r="15" spans="1:4" ht="15.75" customHeight="1">
      <c r="A15" s="58" t="s">
        <v>240</v>
      </c>
      <c r="B15" s="70"/>
    </row>
    <row r="16" spans="1:4" ht="15.75">
      <c r="A16" s="58" t="s">
        <v>241</v>
      </c>
      <c r="B16" s="70"/>
    </row>
    <row r="17" spans="1:2" ht="5.0999999999999996" customHeight="1">
      <c r="A17" s="365"/>
      <c r="B17" s="365"/>
    </row>
    <row r="18" spans="1:2" ht="15.75">
      <c r="A18" s="386" t="s">
        <v>242</v>
      </c>
      <c r="B18" s="386"/>
    </row>
    <row r="19" spans="1:2">
      <c r="A19" s="384"/>
      <c r="B19" s="384"/>
    </row>
    <row r="20" spans="1:2">
      <c r="A20" s="384"/>
      <c r="B20" s="384"/>
    </row>
    <row r="21" spans="1:2">
      <c r="A21" s="384"/>
      <c r="B21" s="384"/>
    </row>
    <row r="22" spans="1:2">
      <c r="A22" s="384"/>
      <c r="B22" s="384"/>
    </row>
    <row r="23" spans="1:2">
      <c r="A23" s="384"/>
      <c r="B23" s="384"/>
    </row>
    <row r="24" spans="1:2">
      <c r="A24" s="384"/>
      <c r="B24" s="384"/>
    </row>
    <row r="25" spans="1:2">
      <c r="A25" s="75"/>
      <c r="B25" s="75"/>
    </row>
  </sheetData>
  <sheetProtection insertRows="0" insertHyperlinks="0" deleteRows="0" selectLockedCells="1"/>
  <mergeCells count="11">
    <mergeCell ref="A1:B1"/>
    <mergeCell ref="A3:B3"/>
    <mergeCell ref="A10:B10"/>
    <mergeCell ref="A17:B17"/>
    <mergeCell ref="A18:B18"/>
    <mergeCell ref="A24:B24"/>
    <mergeCell ref="A19:B19"/>
    <mergeCell ref="A20:B20"/>
    <mergeCell ref="A21:B21"/>
    <mergeCell ref="A22:B22"/>
    <mergeCell ref="A23:B23"/>
  </mergeCells>
  <phoneticPr fontId="0" type="noConversion"/>
  <hyperlinks>
    <hyperlink ref="D6" location="Bestillingsskjema!A1" display="Tilbake til bestillingsskjema" xr:uid="{00000000-0004-0000-0600-000000000000}"/>
    <hyperlink ref="D8" location="'Purchase request form'!A1" display="Return to purchase request form" xr:uid="{00000000-0004-0000-0600-000001000000}"/>
  </hyperlinks>
  <pageMargins left="0.7" right="0.7" top="0.75" bottom="0.75" header="0.3" footer="0.3"/>
  <pageSetup paperSize="9" orientation="portrait" r:id="rId1"/>
  <headerFooter alignWithMargins="0">
    <oddHeader>&amp;C&amp;F &amp;A&amp;R&amp;D</oddHead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3"/>
  <dimension ref="A1:F47"/>
  <sheetViews>
    <sheetView topLeftCell="A13" workbookViewId="0">
      <selection activeCell="C29" sqref="C29"/>
    </sheetView>
  </sheetViews>
  <sheetFormatPr defaultColWidth="8.85546875" defaultRowHeight="12.75"/>
  <cols>
    <col min="1" max="1" width="11.42578125" customWidth="1"/>
    <col min="5" max="5" width="9.85546875" bestFit="1" customWidth="1"/>
    <col min="6" max="6" width="9" bestFit="1" customWidth="1"/>
  </cols>
  <sheetData>
    <row r="1" spans="1:6">
      <c r="A1" s="1" t="s">
        <v>245</v>
      </c>
      <c r="B1" s="1" t="s">
        <v>243</v>
      </c>
      <c r="C1" s="2"/>
      <c r="D1" s="2"/>
    </row>
    <row r="2" spans="1:6" ht="18.75">
      <c r="A2" s="201">
        <v>15550000</v>
      </c>
      <c r="B2" s="201"/>
      <c r="E2" s="140">
        <v>152900</v>
      </c>
      <c r="F2" s="202">
        <v>15550000</v>
      </c>
    </row>
    <row r="3" spans="1:6" ht="18.75">
      <c r="A3" s="201">
        <v>15551000</v>
      </c>
      <c r="B3" s="201"/>
      <c r="E3" s="140">
        <v>152930</v>
      </c>
      <c r="F3" s="202">
        <v>15551000</v>
      </c>
    </row>
    <row r="4" spans="1:6" ht="18.75">
      <c r="A4" s="201">
        <v>15551500</v>
      </c>
      <c r="B4" s="201"/>
      <c r="E4" s="140">
        <v>152940</v>
      </c>
      <c r="F4" s="202">
        <v>15551500</v>
      </c>
    </row>
    <row r="5" spans="1:6" ht="18.75">
      <c r="A5" s="201">
        <v>15552000</v>
      </c>
      <c r="B5" s="201"/>
      <c r="E5" s="140">
        <v>152950</v>
      </c>
      <c r="F5" s="202">
        <v>15552000</v>
      </c>
    </row>
    <row r="6" spans="1:6" ht="18.75">
      <c r="A6" s="201">
        <v>15552500</v>
      </c>
      <c r="B6" s="201"/>
      <c r="E6" s="140">
        <v>152960</v>
      </c>
      <c r="F6" s="202">
        <v>15552500</v>
      </c>
    </row>
    <row r="7" spans="1:6" ht="18.75">
      <c r="A7" s="201">
        <v>15553000</v>
      </c>
      <c r="B7" s="201"/>
      <c r="E7" s="140">
        <v>152970</v>
      </c>
      <c r="F7" s="202">
        <v>15553000</v>
      </c>
    </row>
    <row r="8" spans="1:6" ht="18.75">
      <c r="A8" s="201">
        <v>15550500</v>
      </c>
      <c r="B8" s="201"/>
      <c r="E8" s="140">
        <v>152910</v>
      </c>
      <c r="F8" s="202">
        <v>15550500</v>
      </c>
    </row>
    <row r="9" spans="1:6" ht="18.75">
      <c r="A9" s="201">
        <v>15550505</v>
      </c>
      <c r="B9" s="201"/>
      <c r="E9" s="140">
        <v>152911</v>
      </c>
      <c r="F9" s="202">
        <v>15550505</v>
      </c>
    </row>
    <row r="10" spans="1:6" ht="18.75">
      <c r="A10" s="201">
        <v>15550510</v>
      </c>
      <c r="B10" s="201"/>
      <c r="E10" s="140">
        <v>152912</v>
      </c>
      <c r="F10" s="202">
        <v>15550510</v>
      </c>
    </row>
    <row r="11" spans="1:6" ht="18.75">
      <c r="A11" s="201"/>
      <c r="B11" s="201"/>
      <c r="E11" s="140">
        <v>152913</v>
      </c>
      <c r="F11" s="202"/>
    </row>
    <row r="12" spans="1:6" ht="18.75">
      <c r="A12" s="201">
        <v>15550515</v>
      </c>
      <c r="B12" s="201"/>
      <c r="E12" s="140">
        <v>152914</v>
      </c>
      <c r="F12" s="202">
        <v>15550515</v>
      </c>
    </row>
    <row r="13" spans="1:6" ht="18.75">
      <c r="A13" s="201">
        <v>15550520</v>
      </c>
      <c r="B13" s="201"/>
      <c r="E13" s="140">
        <v>152915</v>
      </c>
      <c r="F13" s="202">
        <v>15550520</v>
      </c>
    </row>
    <row r="14" spans="1:6" ht="18.75">
      <c r="A14" s="201">
        <v>15550525</v>
      </c>
      <c r="B14" s="201"/>
      <c r="E14" s="140">
        <v>152916</v>
      </c>
      <c r="F14" s="202">
        <v>15550525</v>
      </c>
    </row>
    <row r="15" spans="1:6" ht="18.75">
      <c r="A15" s="201">
        <v>15551005</v>
      </c>
      <c r="B15" s="201"/>
      <c r="E15" s="140">
        <v>152931</v>
      </c>
      <c r="F15" s="202">
        <v>15551005</v>
      </c>
    </row>
    <row r="16" spans="1:6" ht="18.75">
      <c r="A16" s="201">
        <v>15551015</v>
      </c>
      <c r="B16" s="201"/>
      <c r="E16" s="140">
        <v>152933</v>
      </c>
      <c r="F16" s="202">
        <v>15551015</v>
      </c>
    </row>
    <row r="17" spans="1:6" ht="18.75">
      <c r="A17" s="201">
        <v>15551505</v>
      </c>
      <c r="B17" s="201"/>
      <c r="E17" s="140">
        <v>152941</v>
      </c>
      <c r="F17" s="202">
        <v>15551505</v>
      </c>
    </row>
    <row r="18" spans="1:6" ht="18.75">
      <c r="A18" s="201">
        <v>15552005</v>
      </c>
      <c r="B18" s="201"/>
      <c r="E18" s="140">
        <v>152951</v>
      </c>
      <c r="F18" s="202">
        <v>15552005</v>
      </c>
    </row>
    <row r="19" spans="1:6" ht="18.75">
      <c r="A19" s="201">
        <v>15552010</v>
      </c>
      <c r="B19" s="201"/>
      <c r="E19" s="140">
        <v>152952</v>
      </c>
      <c r="F19" s="202">
        <v>15552010</v>
      </c>
    </row>
    <row r="20" spans="1:6" ht="18.75">
      <c r="A20" s="201">
        <v>15552505</v>
      </c>
      <c r="B20" s="201"/>
      <c r="E20" s="140">
        <v>152961</v>
      </c>
      <c r="F20" s="202">
        <v>15552505</v>
      </c>
    </row>
    <row r="21" spans="1:6" ht="18.75">
      <c r="A21" s="201">
        <v>15553005</v>
      </c>
      <c r="B21" s="201"/>
      <c r="E21" s="141">
        <v>152971</v>
      </c>
      <c r="F21" s="202">
        <v>15553005</v>
      </c>
    </row>
    <row r="22" spans="1:6" ht="18.75">
      <c r="A22" s="201">
        <v>15553010</v>
      </c>
      <c r="B22" s="201"/>
      <c r="E22" s="140">
        <v>152972</v>
      </c>
      <c r="F22" s="202">
        <v>15553010</v>
      </c>
    </row>
    <row r="24" spans="1:6">
      <c r="A24" s="1" t="s">
        <v>246</v>
      </c>
    </row>
    <row r="25" spans="1:6">
      <c r="A25" s="1" t="s">
        <v>247</v>
      </c>
    </row>
    <row r="26" spans="1:6">
      <c r="A26" s="1" t="s">
        <v>248</v>
      </c>
    </row>
    <row r="27" spans="1:6">
      <c r="A27" s="1" t="s">
        <v>249</v>
      </c>
    </row>
    <row r="28" spans="1:6">
      <c r="A28" s="1" t="s">
        <v>250</v>
      </c>
      <c r="B28" s="1"/>
    </row>
    <row r="29" spans="1:6">
      <c r="A29" s="1" t="s">
        <v>251</v>
      </c>
      <c r="B29" s="1"/>
    </row>
    <row r="30" spans="1:6">
      <c r="A30" s="1" t="s">
        <v>252</v>
      </c>
      <c r="B30" s="1"/>
    </row>
    <row r="31" spans="1:6">
      <c r="A31" s="1"/>
      <c r="B31" s="1"/>
    </row>
    <row r="32" spans="1:6">
      <c r="A32" s="1"/>
      <c r="B32" s="1"/>
    </row>
    <row r="33" spans="1:2">
      <c r="A33" s="1" t="s">
        <v>253</v>
      </c>
      <c r="B33" s="1" t="s">
        <v>254</v>
      </c>
    </row>
    <row r="34" spans="1:2">
      <c r="A34" s="1" t="s">
        <v>255</v>
      </c>
      <c r="B34" s="1" t="s">
        <v>256</v>
      </c>
    </row>
    <row r="35" spans="1:2">
      <c r="A35" s="1" t="s">
        <v>131</v>
      </c>
      <c r="B35" s="1" t="s">
        <v>257</v>
      </c>
    </row>
    <row r="36" spans="1:2">
      <c r="A36" s="1"/>
    </row>
    <row r="38" spans="1:2">
      <c r="A38" s="1" t="s">
        <v>146</v>
      </c>
    </row>
    <row r="39" spans="1:2">
      <c r="A39" s="1" t="s">
        <v>258</v>
      </c>
    </row>
    <row r="40" spans="1:2">
      <c r="A40" s="1" t="s">
        <v>259</v>
      </c>
    </row>
    <row r="41" spans="1:2">
      <c r="A41" s="1" t="s">
        <v>260</v>
      </c>
    </row>
    <row r="42" spans="1:2">
      <c r="A42" s="1" t="s">
        <v>261</v>
      </c>
    </row>
    <row r="43" spans="1:2">
      <c r="A43" s="1" t="s">
        <v>262</v>
      </c>
    </row>
    <row r="44" spans="1:2">
      <c r="A44" s="1" t="s">
        <v>263</v>
      </c>
    </row>
    <row r="45" spans="1:2">
      <c r="A45" s="1" t="s">
        <v>147</v>
      </c>
    </row>
    <row r="46" spans="1:2">
      <c r="A46" s="1" t="s">
        <v>264</v>
      </c>
    </row>
    <row r="47" spans="1:2">
      <c r="A47" s="1" t="s">
        <v>265</v>
      </c>
    </row>
  </sheetData>
  <phoneticPr fontId="0" type="noConversion"/>
  <pageMargins left="0.75" right="0.75" top="1" bottom="1" header="0.5" footer="0.5"/>
  <pageSetup paperSize="9" orientation="portrait" r:id="rId1"/>
  <headerFooter alignWithMargins="0">
    <oddHeader>&amp;A</oddHeader>
    <oddFooter>Side &amp;P</oddFooter>
  </headerFooter>
  <tableParts count="4">
    <tablePart r:id="rId2"/>
    <tablePart r:id="rId3"/>
    <tablePart r:id="rId4"/>
    <tablePart r:id="rId5"/>
  </tablePart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4"/>
  <dimension ref="A1:I15"/>
  <sheetViews>
    <sheetView topLeftCell="D1" workbookViewId="0">
      <selection activeCell="F3" sqref="F3"/>
    </sheetView>
  </sheetViews>
  <sheetFormatPr defaultColWidth="8.85546875" defaultRowHeight="12.75"/>
  <cols>
    <col min="1" max="1" width="19.42578125" customWidth="1"/>
    <col min="2" max="2" width="22.42578125" customWidth="1"/>
    <col min="3" max="3" width="14.28515625" customWidth="1"/>
    <col min="4" max="4" width="12.42578125" customWidth="1"/>
    <col min="5" max="5" width="9" customWidth="1"/>
    <col min="6" max="6" width="10.42578125" customWidth="1"/>
    <col min="7" max="7" width="9.42578125" customWidth="1"/>
    <col min="8" max="8" width="15" customWidth="1"/>
    <col min="9" max="9" width="18" bestFit="1" customWidth="1"/>
  </cols>
  <sheetData>
    <row r="1" spans="1:9" ht="31.5">
      <c r="A1" s="3" t="s">
        <v>266</v>
      </c>
      <c r="B1" s="3" t="s">
        <v>141</v>
      </c>
      <c r="C1" s="4" t="s">
        <v>142</v>
      </c>
      <c r="D1" s="151" t="s">
        <v>267</v>
      </c>
      <c r="E1" s="3" t="s">
        <v>144</v>
      </c>
      <c r="F1" s="3" t="s">
        <v>268</v>
      </c>
      <c r="G1" s="3" t="s">
        <v>146</v>
      </c>
      <c r="H1" s="3" t="s">
        <v>153</v>
      </c>
      <c r="I1" s="3" t="s">
        <v>156</v>
      </c>
    </row>
    <row r="2" spans="1:9">
      <c r="A2">
        <f>Bestillingsskjema!A22</f>
        <v>0</v>
      </c>
      <c r="B2">
        <f>Bestillingsskjema!B22</f>
        <v>0</v>
      </c>
      <c r="C2" t="e">
        <f>Bestillingsskjema!#REF!</f>
        <v>#REF!</v>
      </c>
      <c r="D2">
        <f>Bestillingsskjema!C22</f>
        <v>0</v>
      </c>
      <c r="E2" s="150">
        <f>Bestillingsskjema!D22</f>
        <v>0</v>
      </c>
      <c r="F2">
        <f>Bestillingsskjema!E22</f>
        <v>0</v>
      </c>
      <c r="G2" t="str">
        <f>Bestillingsskjema!G22</f>
        <v>NOK</v>
      </c>
      <c r="H2" s="149">
        <f>Bestillingsskjema!B$51</f>
        <v>0</v>
      </c>
      <c r="I2" s="149">
        <f>Bestillingsskjema!B$53</f>
        <v>0</v>
      </c>
    </row>
    <row r="3" spans="1:9">
      <c r="A3">
        <f>Bestillingsskjema!A24</f>
        <v>0</v>
      </c>
      <c r="B3">
        <f>Bestillingsskjema!B24</f>
        <v>0</v>
      </c>
      <c r="C3" t="e">
        <f>Bestillingsskjema!#REF!</f>
        <v>#REF!</v>
      </c>
      <c r="D3">
        <f>Bestillingsskjema!C23</f>
        <v>0</v>
      </c>
      <c r="E3" s="150">
        <f>Bestillingsskjema!D23</f>
        <v>0</v>
      </c>
      <c r="F3">
        <f>Bestillingsskjema!E23</f>
        <v>0</v>
      </c>
      <c r="G3" t="str">
        <f>Bestillingsskjema!G23</f>
        <v>NOK</v>
      </c>
      <c r="H3" s="149">
        <f>Bestillingsskjema!B$51</f>
        <v>0</v>
      </c>
      <c r="I3" s="149">
        <f>Bestillingsskjema!B$53</f>
        <v>0</v>
      </c>
    </row>
    <row r="4" spans="1:9">
      <c r="A4">
        <f>Bestillingsskjema!A32</f>
        <v>0</v>
      </c>
      <c r="B4">
        <f>Bestillingsskjema!B32</f>
        <v>0</v>
      </c>
      <c r="C4" t="e">
        <f>Bestillingsskjema!#REF!</f>
        <v>#REF!</v>
      </c>
      <c r="D4">
        <f>Bestillingsskjema!C24</f>
        <v>0</v>
      </c>
      <c r="E4" s="150">
        <f>Bestillingsskjema!D24</f>
        <v>0</v>
      </c>
      <c r="F4">
        <f>Bestillingsskjema!E24</f>
        <v>0</v>
      </c>
      <c r="G4" t="str">
        <f>Bestillingsskjema!G24</f>
        <v>NOK</v>
      </c>
      <c r="H4" s="149">
        <f>Bestillingsskjema!B$51</f>
        <v>0</v>
      </c>
      <c r="I4" s="149">
        <f>Bestillingsskjema!B$53</f>
        <v>0</v>
      </c>
    </row>
    <row r="5" spans="1:9">
      <c r="A5">
        <f>Bestillingsskjema!A33</f>
        <v>0</v>
      </c>
      <c r="B5">
        <f>Bestillingsskjema!B33</f>
        <v>0</v>
      </c>
      <c r="C5" t="e">
        <f>Bestillingsskjema!#REF!</f>
        <v>#REF!</v>
      </c>
      <c r="D5">
        <f>Bestillingsskjema!C32</f>
        <v>0</v>
      </c>
      <c r="E5" s="150">
        <f>Bestillingsskjema!D32</f>
        <v>0</v>
      </c>
      <c r="F5">
        <f>Bestillingsskjema!E32</f>
        <v>0</v>
      </c>
      <c r="G5" t="str">
        <f>Bestillingsskjema!G32</f>
        <v>NOK</v>
      </c>
      <c r="H5" s="149">
        <f>Bestillingsskjema!B$51</f>
        <v>0</v>
      </c>
      <c r="I5" s="149">
        <f>Bestillingsskjema!B$53</f>
        <v>0</v>
      </c>
    </row>
    <row r="6" spans="1:9">
      <c r="A6">
        <f>Bestillingsskjema!A34</f>
        <v>0</v>
      </c>
      <c r="B6">
        <f>Bestillingsskjema!B34</f>
        <v>0</v>
      </c>
      <c r="C6" t="e">
        <f>Bestillingsskjema!#REF!</f>
        <v>#REF!</v>
      </c>
      <c r="D6">
        <f>Bestillingsskjema!C33</f>
        <v>0</v>
      </c>
      <c r="E6" s="150">
        <f>Bestillingsskjema!D33</f>
        <v>0</v>
      </c>
      <c r="F6">
        <f>Bestillingsskjema!E33</f>
        <v>0</v>
      </c>
      <c r="G6" t="str">
        <f>Bestillingsskjema!G33</f>
        <v>NOK</v>
      </c>
      <c r="H6" s="149">
        <f>Bestillingsskjema!B$51</f>
        <v>0</v>
      </c>
      <c r="I6" s="149">
        <f>Bestillingsskjema!B$53</f>
        <v>0</v>
      </c>
    </row>
    <row r="7" spans="1:9">
      <c r="A7">
        <f>Bestillingsskjema!A38</f>
        <v>0</v>
      </c>
      <c r="B7">
        <f>Bestillingsskjema!B38</f>
        <v>0</v>
      </c>
      <c r="C7" t="e">
        <f>Bestillingsskjema!#REF!</f>
        <v>#REF!</v>
      </c>
      <c r="D7">
        <f>Bestillingsskjema!C34</f>
        <v>0</v>
      </c>
      <c r="E7" s="150">
        <f>Bestillingsskjema!D34</f>
        <v>0</v>
      </c>
      <c r="F7">
        <f>Bestillingsskjema!E34</f>
        <v>0</v>
      </c>
      <c r="G7" t="str">
        <f>Bestillingsskjema!G34</f>
        <v>NOK</v>
      </c>
      <c r="H7" s="149">
        <f>Bestillingsskjema!B$51</f>
        <v>0</v>
      </c>
      <c r="I7" s="149">
        <f>Bestillingsskjema!B$53</f>
        <v>0</v>
      </c>
    </row>
    <row r="8" spans="1:9">
      <c r="A8">
        <f>Bestillingsskjema!A39</f>
        <v>0</v>
      </c>
      <c r="B8">
        <f>Bestillingsskjema!B39</f>
        <v>0</v>
      </c>
      <c r="C8" t="e">
        <f>Bestillingsskjema!#REF!</f>
        <v>#REF!</v>
      </c>
      <c r="D8">
        <f>Bestillingsskjema!C35</f>
        <v>0</v>
      </c>
      <c r="E8" s="150">
        <f>Bestillingsskjema!D35</f>
        <v>0</v>
      </c>
      <c r="F8">
        <f>Bestillingsskjema!E35</f>
        <v>0</v>
      </c>
      <c r="G8" t="str">
        <f>Bestillingsskjema!G35</f>
        <v>NOK</v>
      </c>
      <c r="H8" s="149">
        <f>Bestillingsskjema!B$51</f>
        <v>0</v>
      </c>
      <c r="I8" s="149">
        <f>Bestillingsskjema!B$53</f>
        <v>0</v>
      </c>
    </row>
    <row r="9" spans="1:9">
      <c r="A9">
        <f>Bestillingsskjema!A40</f>
        <v>0</v>
      </c>
      <c r="B9">
        <f>Bestillingsskjema!B40</f>
        <v>0</v>
      </c>
      <c r="C9" t="e">
        <f>Bestillingsskjema!#REF!</f>
        <v>#REF!</v>
      </c>
      <c r="D9">
        <f>Bestillingsskjema!C36</f>
        <v>0</v>
      </c>
      <c r="E9" s="150">
        <f>Bestillingsskjema!D36</f>
        <v>0</v>
      </c>
      <c r="F9">
        <f>Bestillingsskjema!E36</f>
        <v>0</v>
      </c>
      <c r="G9" t="str">
        <f>Bestillingsskjema!G36</f>
        <v>NOK</v>
      </c>
      <c r="H9" s="149">
        <f>Bestillingsskjema!B$51</f>
        <v>0</v>
      </c>
      <c r="I9" s="149">
        <f>Bestillingsskjema!B$53</f>
        <v>0</v>
      </c>
    </row>
    <row r="10" spans="1:9">
      <c r="A10" t="e">
        <f>Bestillingsskjema!#REF!</f>
        <v>#REF!</v>
      </c>
      <c r="B10" t="e">
        <f>Bestillingsskjema!#REF!</f>
        <v>#REF!</v>
      </c>
      <c r="C10" t="e">
        <f>Bestillingsskjema!#REF!</f>
        <v>#REF!</v>
      </c>
      <c r="D10">
        <f>Bestillingsskjema!C37</f>
        <v>0</v>
      </c>
      <c r="E10" s="150">
        <f>Bestillingsskjema!D37</f>
        <v>0</v>
      </c>
      <c r="F10">
        <f>Bestillingsskjema!E37</f>
        <v>0</v>
      </c>
      <c r="G10" t="str">
        <f>Bestillingsskjema!G37</f>
        <v>NOK</v>
      </c>
      <c r="H10" s="149">
        <f>Bestillingsskjema!B$51</f>
        <v>0</v>
      </c>
      <c r="I10" s="149">
        <f>Bestillingsskjema!B$53</f>
        <v>0</v>
      </c>
    </row>
    <row r="11" spans="1:9">
      <c r="A11" t="e">
        <f>Bestillingsskjema!#REF!</f>
        <v>#REF!</v>
      </c>
      <c r="B11" t="e">
        <f>Bestillingsskjema!#REF!</f>
        <v>#REF!</v>
      </c>
      <c r="C11" t="e">
        <f>Bestillingsskjema!#REF!</f>
        <v>#REF!</v>
      </c>
      <c r="D11">
        <f>Bestillingsskjema!C38</f>
        <v>0</v>
      </c>
      <c r="E11" s="150">
        <f>Bestillingsskjema!D38</f>
        <v>0</v>
      </c>
      <c r="F11">
        <f>Bestillingsskjema!E38</f>
        <v>0</v>
      </c>
      <c r="G11" t="str">
        <f>Bestillingsskjema!G38</f>
        <v>NOK</v>
      </c>
      <c r="H11" s="149">
        <f>Bestillingsskjema!B$51</f>
        <v>0</v>
      </c>
      <c r="I11" s="149">
        <f>Bestillingsskjema!B$53</f>
        <v>0</v>
      </c>
    </row>
    <row r="12" spans="1:9">
      <c r="A12" t="e">
        <f>Bestillingsskjema!#REF!</f>
        <v>#REF!</v>
      </c>
      <c r="B12" t="e">
        <f>Bestillingsskjema!#REF!</f>
        <v>#REF!</v>
      </c>
      <c r="C12" t="e">
        <f>Bestillingsskjema!#REF!</f>
        <v>#REF!</v>
      </c>
      <c r="D12">
        <f>Bestillingsskjema!C39</f>
        <v>0</v>
      </c>
      <c r="E12" s="150">
        <f>Bestillingsskjema!D39</f>
        <v>0</v>
      </c>
      <c r="F12">
        <f>Bestillingsskjema!E39</f>
        <v>0</v>
      </c>
      <c r="G12" t="str">
        <f>Bestillingsskjema!G39</f>
        <v>NOK</v>
      </c>
      <c r="H12" s="149">
        <f>Bestillingsskjema!B$51</f>
        <v>0</v>
      </c>
      <c r="I12" s="149">
        <f>Bestillingsskjema!B$53</f>
        <v>0</v>
      </c>
    </row>
    <row r="13" spans="1:9">
      <c r="A13">
        <f>Bestillingsskjema!A40</f>
        <v>0</v>
      </c>
      <c r="B13">
        <f>Bestillingsskjema!B40</f>
        <v>0</v>
      </c>
      <c r="C13" t="e">
        <f>Bestillingsskjema!#REF!</f>
        <v>#REF!</v>
      </c>
      <c r="D13">
        <f>Bestillingsskjema!C40</f>
        <v>0</v>
      </c>
      <c r="E13" s="150">
        <f>Bestillingsskjema!D40</f>
        <v>0</v>
      </c>
      <c r="F13">
        <f>Bestillingsskjema!E40</f>
        <v>0</v>
      </c>
      <c r="G13" t="str">
        <f>Bestillingsskjema!G40</f>
        <v>NOK</v>
      </c>
      <c r="H13" s="149">
        <f>Bestillingsskjema!B$51</f>
        <v>0</v>
      </c>
      <c r="I13" s="149">
        <f>Bestillingsskjema!B$53</f>
        <v>0</v>
      </c>
    </row>
    <row r="14" spans="1:9">
      <c r="A14" t="e">
        <f>Bestillingsskjema!#REF!</f>
        <v>#REF!</v>
      </c>
      <c r="B14" t="e">
        <f>Bestillingsskjema!#REF!</f>
        <v>#REF!</v>
      </c>
      <c r="C14" t="e">
        <f>Bestillingsskjema!#REF!</f>
        <v>#REF!</v>
      </c>
      <c r="D14" t="e">
        <f>Bestillingsskjema!#REF!</f>
        <v>#REF!</v>
      </c>
      <c r="E14" s="150" t="e">
        <f>Bestillingsskjema!#REF!</f>
        <v>#REF!</v>
      </c>
      <c r="F14" t="e">
        <f>Bestillingsskjema!#REF!</f>
        <v>#REF!</v>
      </c>
      <c r="G14" t="e">
        <f>Bestillingsskjema!#REF!</f>
        <v>#REF!</v>
      </c>
      <c r="H14" s="149">
        <f>Bestillingsskjema!B$51</f>
        <v>0</v>
      </c>
      <c r="I14" s="149">
        <f>Bestillingsskjema!B$53</f>
        <v>0</v>
      </c>
    </row>
    <row r="15" spans="1:9">
      <c r="A15" t="e">
        <f>Bestillingsskjema!#REF!</f>
        <v>#REF!</v>
      </c>
      <c r="B15" t="e">
        <f>Bestillingsskjema!#REF!</f>
        <v>#REF!</v>
      </c>
      <c r="C15" t="e">
        <f>Bestillingsskjema!#REF!</f>
        <v>#REF!</v>
      </c>
      <c r="D15" t="e">
        <f>Bestillingsskjema!#REF!</f>
        <v>#REF!</v>
      </c>
      <c r="E15" s="150" t="e">
        <f>Bestillingsskjema!#REF!</f>
        <v>#REF!</v>
      </c>
      <c r="F15" t="e">
        <f>Bestillingsskjema!#REF!</f>
        <v>#REF!</v>
      </c>
      <c r="G15" t="e">
        <f>Bestillingsskjema!#REF!</f>
        <v>#REF!</v>
      </c>
      <c r="H15" s="149">
        <f>Bestillingsskjema!B$51</f>
        <v>0</v>
      </c>
      <c r="I15" s="149">
        <f>Bestillingsskjema!B$53</f>
        <v>0</v>
      </c>
    </row>
  </sheetData>
  <phoneticPr fontId="0" type="noConversion"/>
  <pageMargins left="0.75" right="0.75" top="1" bottom="1" header="0.5" footer="0.5"/>
  <headerFooter alignWithMargins="0">
    <oddHeader>&amp;A</oddHeader>
    <oddFooter>Side &amp;P</oddFooter>
  </headerFooter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720B5FA0E4AC834EA62196328BBAE072" ma:contentTypeVersion="3" ma:contentTypeDescription="Opprett et nytt dokument." ma:contentTypeScope="" ma:versionID="8e64371b4b8ae9d7758865193c287e5d">
  <xsd:schema xmlns:xsd="http://www.w3.org/2001/XMLSchema" xmlns:xs="http://www.w3.org/2001/XMLSchema" xmlns:p="http://schemas.microsoft.com/office/2006/metadata/properties" xmlns:ns2="733ad96a-c49e-4ec8-ad85-e00d06afacc8" targetNamespace="http://schemas.microsoft.com/office/2006/metadata/properties" ma:root="true" ma:fieldsID="20c0f3637511a229bf786134e44ab0f3" ns2:_="">
    <xsd:import namespace="733ad96a-c49e-4ec8-ad85-e00d06afacc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33ad96a-c49e-4ec8-ad85-e00d06afacc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nholdstype"/>
        <xsd:element ref="dc:title" minOccurs="0" maxOccurs="1" ma:index="4" ma:displayName="Tit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6DB67081-15F3-4103-AD9B-557FC9A8E3F3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B78C3FA-13EE-4C96-B136-5249B0A74DD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33ad96a-c49e-4ec8-ad85-e00d06afacc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7AF3FE65-42D8-4C70-BC00-963604FEDC07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9</vt:i4>
      </vt:variant>
      <vt:variant>
        <vt:lpstr>Named Ranges</vt:lpstr>
      </vt:variant>
      <vt:variant>
        <vt:i4>12</vt:i4>
      </vt:variant>
    </vt:vector>
  </HeadingPairs>
  <TitlesOfParts>
    <vt:vector size="21" baseType="lpstr">
      <vt:lpstr>Update log</vt:lpstr>
      <vt:lpstr>INFORMATION</vt:lpstr>
      <vt:lpstr>Bestillingsskjema</vt:lpstr>
      <vt:lpstr>Purchase request form</vt:lpstr>
      <vt:lpstr>Participant list</vt:lpstr>
      <vt:lpstr>Traveler Info</vt:lpstr>
      <vt:lpstr>Car Rental Form</vt:lpstr>
      <vt:lpstr>Lists</vt:lpstr>
      <vt:lpstr>Ark4</vt:lpstr>
      <vt:lpstr>JAellerNEI</vt:lpstr>
      <vt:lpstr>Bestillingsskjema!Print_Area</vt:lpstr>
      <vt:lpstr>'Car Rental Form'!Print_Area</vt:lpstr>
      <vt:lpstr>INFORMATION!Print_Area</vt:lpstr>
      <vt:lpstr>'Participant list'!Print_Area</vt:lpstr>
      <vt:lpstr>'Purchase request form'!Print_Area</vt:lpstr>
      <vt:lpstr>'Traveler Info'!Print_Area</vt:lpstr>
      <vt:lpstr>Seksjon</vt:lpstr>
      <vt:lpstr>Sted</vt:lpstr>
      <vt:lpstr>Valuta</vt:lpstr>
      <vt:lpstr>'Purchase request form'!YESellerNO</vt:lpstr>
      <vt:lpstr>YESellerNO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Christopher Hinchcliffe</dc:creator>
  <cp:keywords/>
  <dc:description/>
  <cp:lastModifiedBy>Christopher Joel Hinchcliffe</cp:lastModifiedBy>
  <cp:revision/>
  <dcterms:created xsi:type="dcterms:W3CDTF">2002-04-18T09:55:30Z</dcterms:created>
  <dcterms:modified xsi:type="dcterms:W3CDTF">2025-09-30T12:20:17Z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0x010100720B5FA0E4AC834EA62196328BBAE072</vt:lpwstr>
  </property>
</Properties>
</file>