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c\Desktop\trans\project_framework\tools and templates\"/>
    </mc:Choice>
  </mc:AlternateContent>
  <bookViews>
    <workbookView xWindow="0" yWindow="0" windowWidth="28800" windowHeight="14685" tabRatio="689"/>
  </bookViews>
  <sheets>
    <sheet name="Gantt" sheetId="1" r:id="rId1"/>
    <sheet name="Milestone_1" sheetId="2" r:id="rId2"/>
    <sheet name="Eval_M1" sheetId="9" r:id="rId3"/>
    <sheet name="Milestone_2" sheetId="3" r:id="rId4"/>
    <sheet name="Eval_M2" sheetId="8" r:id="rId5"/>
    <sheet name="Milestone_3" sheetId="4" r:id="rId6"/>
    <sheet name="Eval_M3" sheetId="10" r:id="rId7"/>
    <sheet name="Milestone_4" sheetId="5" r:id="rId8"/>
    <sheet name="Eval_M4" sheetId="11" r:id="rId9"/>
    <sheet name="Milestone_5" sheetId="6" r:id="rId10"/>
    <sheet name="Eval_M5" sheetId="12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  <c r="G2" i="2"/>
  <c r="F3" i="2" s="1"/>
  <c r="G3" i="2" s="1"/>
  <c r="K2" i="2" l="1"/>
  <c r="E2" i="2" s="1"/>
  <c r="K3" i="2"/>
  <c r="E3" i="2" s="1"/>
  <c r="F4" i="2"/>
  <c r="G4" i="2" s="1"/>
  <c r="F5" i="2" l="1"/>
  <c r="G5" i="2" s="1"/>
  <c r="K4" i="2"/>
  <c r="E4" i="2" s="1"/>
  <c r="F6" i="2" l="1"/>
  <c r="G6" i="2" s="1"/>
  <c r="K5" i="2"/>
  <c r="E5" i="2" s="1"/>
  <c r="F7" i="2" l="1"/>
  <c r="G7" i="2" s="1"/>
  <c r="K6" i="2"/>
  <c r="E6" i="2" s="1"/>
  <c r="F8" i="2" l="1"/>
  <c r="G8" i="2" s="1"/>
  <c r="K7" i="2"/>
  <c r="E7" i="2" s="1"/>
  <c r="F9" i="2" l="1"/>
  <c r="G9" i="2" s="1"/>
  <c r="K8" i="2"/>
  <c r="E8" i="2" s="1"/>
  <c r="K9" i="2" l="1"/>
  <c r="E9" i="2" s="1"/>
  <c r="C2" i="1"/>
  <c r="D2" i="1" s="1"/>
  <c r="D2" i="9"/>
  <c r="B3" i="1" l="1"/>
  <c r="E2" i="9"/>
  <c r="C3" i="1" l="1"/>
  <c r="D3" i="1" s="1"/>
  <c r="F2" i="3"/>
  <c r="I2" i="9"/>
  <c r="B4" i="1" l="1"/>
  <c r="G2" i="3"/>
  <c r="F3" i="3" l="1"/>
  <c r="G3" i="3" s="1"/>
  <c r="K2" i="3"/>
  <c r="E2" i="3" s="1"/>
  <c r="K3" i="3" l="1"/>
  <c r="E3" i="3" s="1"/>
  <c r="F4" i="3"/>
  <c r="G4" i="3" s="1"/>
  <c r="F5" i="3" l="1"/>
  <c r="G5" i="3" s="1"/>
  <c r="K4" i="3"/>
  <c r="E4" i="3" s="1"/>
  <c r="F6" i="3" l="1"/>
  <c r="G6" i="3" s="1"/>
  <c r="K5" i="3"/>
  <c r="E5" i="3" s="1"/>
  <c r="D2" i="8" l="1"/>
  <c r="C4" i="1"/>
  <c r="D4" i="1" s="1"/>
  <c r="K6" i="3"/>
  <c r="E6" i="3" s="1"/>
  <c r="E2" i="8" l="1"/>
  <c r="B5" i="1"/>
  <c r="C5" i="1" l="1"/>
  <c r="D5" i="1" s="1"/>
  <c r="I2" i="8"/>
  <c r="F2" i="4"/>
  <c r="B6" i="1" l="1"/>
  <c r="G2" i="4"/>
  <c r="K2" i="4" l="1"/>
  <c r="E2" i="4" s="1"/>
  <c r="F3" i="4"/>
  <c r="G3" i="4" s="1"/>
  <c r="K3" i="4" l="1"/>
  <c r="E3" i="4" s="1"/>
  <c r="F4" i="4"/>
  <c r="G4" i="4" s="1"/>
  <c r="F5" i="4" l="1"/>
  <c r="G5" i="4" s="1"/>
  <c r="K4" i="4"/>
  <c r="E4" i="4" s="1"/>
  <c r="K5" i="4" l="1"/>
  <c r="E5" i="4" s="1"/>
  <c r="F6" i="4"/>
  <c r="G6" i="4" s="1"/>
  <c r="K6" i="4" l="1"/>
  <c r="E6" i="4" s="1"/>
  <c r="F7" i="4"/>
  <c r="G7" i="4" s="1"/>
  <c r="F8" i="4" l="1"/>
  <c r="G8" i="4" s="1"/>
  <c r="K7" i="4"/>
  <c r="E7" i="4" s="1"/>
  <c r="K8" i="4" l="1"/>
  <c r="E8" i="4" s="1"/>
  <c r="F9" i="4"/>
  <c r="G9" i="4" s="1"/>
  <c r="C6" i="1" l="1"/>
  <c r="D6" i="1" s="1"/>
  <c r="D2" i="10"/>
  <c r="K9" i="4"/>
  <c r="E9" i="4" s="1"/>
  <c r="E2" i="10" l="1"/>
  <c r="B7" i="1"/>
  <c r="I2" i="10" l="1"/>
  <c r="F2" i="5"/>
  <c r="C7" i="1"/>
  <c r="D7" i="1" s="1"/>
  <c r="B8" i="1" l="1"/>
  <c r="G2" i="5"/>
  <c r="F3" i="5" l="1"/>
  <c r="G3" i="5" s="1"/>
  <c r="K2" i="5"/>
  <c r="E2" i="5" s="1"/>
  <c r="K3" i="5" l="1"/>
  <c r="E3" i="5" s="1"/>
  <c r="F4" i="5"/>
  <c r="G4" i="5" s="1"/>
  <c r="F5" i="5" l="1"/>
  <c r="G5" i="5" s="1"/>
  <c r="K4" i="5"/>
  <c r="E4" i="5" s="1"/>
  <c r="F6" i="5" l="1"/>
  <c r="G6" i="5" s="1"/>
  <c r="K5" i="5"/>
  <c r="E5" i="5" s="1"/>
  <c r="K6" i="5" l="1"/>
  <c r="E6" i="5" s="1"/>
  <c r="F7" i="5"/>
  <c r="G7" i="5" s="1"/>
  <c r="K7" i="5" l="1"/>
  <c r="E7" i="5" s="1"/>
  <c r="F8" i="5"/>
  <c r="G8" i="5" s="1"/>
  <c r="F9" i="5" l="1"/>
  <c r="G9" i="5" s="1"/>
  <c r="K8" i="5"/>
  <c r="E8" i="5" s="1"/>
  <c r="C8" i="1" l="1"/>
  <c r="D8" i="1" s="1"/>
  <c r="D2" i="11"/>
  <c r="K9" i="5"/>
  <c r="E9" i="5" s="1"/>
  <c r="B9" i="1" l="1"/>
  <c r="E2" i="11"/>
  <c r="I2" i="11" l="1"/>
  <c r="C9" i="1"/>
  <c r="D9" i="1" s="1"/>
  <c r="F2" i="6"/>
  <c r="B10" i="1" l="1"/>
  <c r="G2" i="6"/>
  <c r="F3" i="6" l="1"/>
  <c r="G3" i="6" s="1"/>
  <c r="K2" i="6"/>
  <c r="E2" i="6" s="1"/>
  <c r="K3" i="6" l="1"/>
  <c r="E3" i="6" s="1"/>
  <c r="F4" i="6"/>
  <c r="G4" i="6" s="1"/>
  <c r="K4" i="6" l="1"/>
  <c r="E4" i="6" s="1"/>
  <c r="F5" i="6"/>
  <c r="G5" i="6" s="1"/>
  <c r="F6" i="6" l="1"/>
  <c r="G6" i="6" s="1"/>
  <c r="K5" i="6"/>
  <c r="E5" i="6" s="1"/>
  <c r="K6" i="6" l="1"/>
  <c r="E6" i="6" s="1"/>
  <c r="F7" i="6"/>
  <c r="G7" i="6" s="1"/>
  <c r="F8" i="6" l="1"/>
  <c r="G8" i="6" s="1"/>
  <c r="K7" i="6"/>
  <c r="E7" i="6" s="1"/>
  <c r="K8" i="6" l="1"/>
  <c r="E8" i="6" s="1"/>
  <c r="F9" i="6"/>
  <c r="G9" i="6" s="1"/>
  <c r="K9" i="6" l="1"/>
  <c r="E9" i="6" s="1"/>
  <c r="C10" i="1"/>
  <c r="D10" i="1" s="1"/>
  <c r="D2" i="12"/>
  <c r="B11" i="1" l="1"/>
  <c r="E2" i="12"/>
  <c r="I2" i="12" l="1"/>
  <c r="C11" i="1"/>
  <c r="D11" i="1" s="1"/>
</calcChain>
</file>

<file path=xl/sharedStrings.xml><?xml version="1.0" encoding="utf-8"?>
<sst xmlns="http://schemas.openxmlformats.org/spreadsheetml/2006/main" count="166" uniqueCount="35">
  <si>
    <t>Milestone 1</t>
  </si>
  <si>
    <t>Milestone 2</t>
  </si>
  <si>
    <t>Milestone 3</t>
  </si>
  <si>
    <t>Milestone 4</t>
  </si>
  <si>
    <t>Milestone 5</t>
  </si>
  <si>
    <t>What</t>
  </si>
  <si>
    <t>Begin</t>
  </si>
  <si>
    <t>End</t>
  </si>
  <si>
    <t>Total</t>
  </si>
  <si>
    <t>nr.</t>
  </si>
  <si>
    <t>Resurs bruk</t>
  </si>
  <si>
    <t>Helg/Hellige</t>
  </si>
  <si>
    <t>Notes</t>
  </si>
  <si>
    <t>Start</t>
  </si>
  <si>
    <t>Eval</t>
  </si>
  <si>
    <t>Eval_M1</t>
  </si>
  <si>
    <t>Eval_M2</t>
  </si>
  <si>
    <t>Eval_M3</t>
  </si>
  <si>
    <t>Eval_M4</t>
  </si>
  <si>
    <t>Eval_M5</t>
  </si>
  <si>
    <t>Activity</t>
  </si>
  <si>
    <t>Who</t>
  </si>
  <si>
    <t>Cost</t>
  </si>
  <si>
    <t>Time (est)</t>
  </si>
  <si>
    <t>Time (D)</t>
  </si>
  <si>
    <t>Time (+/-)</t>
  </si>
  <si>
    <t>Time (real)</t>
  </si>
  <si>
    <t>Activity 1</t>
  </si>
  <si>
    <t>Activity 2</t>
  </si>
  <si>
    <t>Activity 3</t>
  </si>
  <si>
    <t>Activity 4</t>
  </si>
  <si>
    <t>Activity 5</t>
  </si>
  <si>
    <t>Activity 6</t>
  </si>
  <si>
    <t>Activity 7</t>
  </si>
  <si>
    <t>Activity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</si>
</sst>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2021228527785322E-2"/>
          <c:y val="0.13245360221233676"/>
          <c:w val="0.90491262749143231"/>
          <c:h val="0.8528587458974190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Gantt!$B$1</c:f>
              <c:strCache>
                <c:ptCount val="1"/>
                <c:pt idx="0">
                  <c:v>Begin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Gantt!$A$2:$A$11</c:f>
              <c:strCache>
                <c:ptCount val="10"/>
                <c:pt idx="0">
                  <c:v>Milestone 1</c:v>
                </c:pt>
                <c:pt idx="1">
                  <c:v>Eval_M1</c:v>
                </c:pt>
                <c:pt idx="2">
                  <c:v>Milestone 2</c:v>
                </c:pt>
                <c:pt idx="3">
                  <c:v>Eval_M2</c:v>
                </c:pt>
                <c:pt idx="4">
                  <c:v>Milestone 3</c:v>
                </c:pt>
                <c:pt idx="5">
                  <c:v>Eval_M3</c:v>
                </c:pt>
                <c:pt idx="6">
                  <c:v>Milestone 4</c:v>
                </c:pt>
                <c:pt idx="7">
                  <c:v>Eval_M4</c:v>
                </c:pt>
                <c:pt idx="8">
                  <c:v>Milestone 5</c:v>
                </c:pt>
                <c:pt idx="9">
                  <c:v>Eval_M5</c:v>
                </c:pt>
              </c:strCache>
            </c:strRef>
          </c:cat>
          <c:val>
            <c:numRef>
              <c:f>Gantt!$B$2:$B$11</c:f>
              <c:numCache>
                <c:formatCode>m/d/yyyy</c:formatCode>
                <c:ptCount val="10"/>
                <c:pt idx="0">
                  <c:v>42969</c:v>
                </c:pt>
                <c:pt idx="1">
                  <c:v>43006</c:v>
                </c:pt>
                <c:pt idx="2">
                  <c:v>43011</c:v>
                </c:pt>
                <c:pt idx="3">
                  <c:v>43022</c:v>
                </c:pt>
                <c:pt idx="4">
                  <c:v>43025</c:v>
                </c:pt>
                <c:pt idx="5">
                  <c:v>43062</c:v>
                </c:pt>
                <c:pt idx="6">
                  <c:v>43067</c:v>
                </c:pt>
                <c:pt idx="7">
                  <c:v>43104</c:v>
                </c:pt>
                <c:pt idx="8">
                  <c:v>43109</c:v>
                </c:pt>
                <c:pt idx="9">
                  <c:v>43174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58-4D1E-B898-9B0025FF4BF1}"/>
            </c:ext>
          </c:extLst>
        </c:ser>
        <c:ser>
          <c:idx val="1"/>
          <c:order val="1"/>
          <c:tx>
            <c:strRef>
              <c:f>Gantt!$D$1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>
              <a:bevelT w="209550"/>
            </a:sp3d>
          </c:spPr>
          <c:invertIfNegative val="0"/>
          <c:cat>
            <c:strRef>
              <c:f>Gantt!$A$2:$A$11</c:f>
              <c:strCache>
                <c:ptCount val="10"/>
                <c:pt idx="0">
                  <c:v>Milestone 1</c:v>
                </c:pt>
                <c:pt idx="1">
                  <c:v>Eval_M1</c:v>
                </c:pt>
                <c:pt idx="2">
                  <c:v>Milestone 2</c:v>
                </c:pt>
                <c:pt idx="3">
                  <c:v>Eval_M2</c:v>
                </c:pt>
                <c:pt idx="4">
                  <c:v>Milestone 3</c:v>
                </c:pt>
                <c:pt idx="5">
                  <c:v>Eval_M3</c:v>
                </c:pt>
                <c:pt idx="6">
                  <c:v>Milestone 4</c:v>
                </c:pt>
                <c:pt idx="7">
                  <c:v>Eval_M4</c:v>
                </c:pt>
                <c:pt idx="8">
                  <c:v>Milestone 5</c:v>
                </c:pt>
                <c:pt idx="9">
                  <c:v>Eval_M5</c:v>
                </c:pt>
              </c:strCache>
            </c:strRef>
          </c:cat>
          <c:val>
            <c:numRef>
              <c:f>Gantt!$D$2:$D$11</c:f>
              <c:numCache>
                <c:formatCode>General</c:formatCode>
                <c:ptCount val="10"/>
                <c:pt idx="0">
                  <c:v>36</c:v>
                </c:pt>
                <c:pt idx="1">
                  <c:v>4</c:v>
                </c:pt>
                <c:pt idx="2">
                  <c:v>10</c:v>
                </c:pt>
                <c:pt idx="3">
                  <c:v>2</c:v>
                </c:pt>
                <c:pt idx="4">
                  <c:v>36</c:v>
                </c:pt>
                <c:pt idx="5">
                  <c:v>4</c:v>
                </c:pt>
                <c:pt idx="6">
                  <c:v>36</c:v>
                </c:pt>
                <c:pt idx="7">
                  <c:v>4</c:v>
                </c:pt>
                <c:pt idx="8">
                  <c:v>64</c:v>
                </c:pt>
                <c:pt idx="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A58-4D1E-B898-9B0025FF4B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94"/>
        <c:axId val="551541344"/>
        <c:axId val="551490176"/>
      </c:barChart>
      <c:catAx>
        <c:axId val="5515413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7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51490176"/>
        <c:crosses val="autoZero"/>
        <c:auto val="1"/>
        <c:lblAlgn val="ctr"/>
        <c:lblOffset val="100"/>
        <c:noMultiLvlLbl val="0"/>
      </c:catAx>
      <c:valAx>
        <c:axId val="551490176"/>
        <c:scaling>
          <c:orientation val="minMax"/>
          <c:max val="43230"/>
          <c:min val="42968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t" anchorCtr="0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51541344"/>
        <c:crosses val="autoZero"/>
        <c:crossBetween val="between"/>
        <c:majorUnit val="15"/>
      </c:valAx>
      <c:spPr>
        <a:noFill/>
        <a:ln w="0">
          <a:solidFill>
            <a:schemeClr val="tx1">
              <a:lumMod val="5000"/>
              <a:lumOff val="95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Milestone_1!$F$1</c:f>
              <c:strCache>
                <c:ptCount val="1"/>
                <c:pt idx="0">
                  <c:v>Start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Milestone_1!$B$2:$B$9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Milestone_1!$F$2:$F$9</c:f>
              <c:numCache>
                <c:formatCode>m/d/yyyy</c:formatCode>
                <c:ptCount val="8"/>
                <c:pt idx="0">
                  <c:v>42969</c:v>
                </c:pt>
                <c:pt idx="1">
                  <c:v>42970</c:v>
                </c:pt>
                <c:pt idx="2">
                  <c:v>42972</c:v>
                </c:pt>
                <c:pt idx="3">
                  <c:v>42980</c:v>
                </c:pt>
                <c:pt idx="4">
                  <c:v>42983</c:v>
                </c:pt>
                <c:pt idx="5">
                  <c:v>42987</c:v>
                </c:pt>
                <c:pt idx="6">
                  <c:v>42992</c:v>
                </c:pt>
                <c:pt idx="7">
                  <c:v>42998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4F-40B4-B89C-2BF059761ADF}"/>
            </c:ext>
          </c:extLst>
        </c:ser>
        <c:ser>
          <c:idx val="1"/>
          <c:order val="1"/>
          <c:tx>
            <c:strRef>
              <c:f>Milestone_1!$H$1</c:f>
              <c:strCache>
                <c:ptCount val="1"/>
                <c:pt idx="0">
                  <c:v>Time (est)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prst="angle"/>
            </a:sp3d>
          </c:spPr>
          <c:invertIfNegative val="0"/>
          <c:cat>
            <c:strRef>
              <c:f>Milestone_1!$B$2:$B$9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Milestone_1!$H$2:$H$9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8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4F-40B4-B89C-2BF059761A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94"/>
        <c:axId val="109565056"/>
        <c:axId val="109566592"/>
      </c:barChart>
      <c:catAx>
        <c:axId val="109565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109566592"/>
        <c:crossesAt val="42737.39"/>
        <c:auto val="1"/>
        <c:lblAlgn val="ctr"/>
        <c:lblOffset val="100"/>
        <c:noMultiLvlLbl val="0"/>
      </c:catAx>
      <c:valAx>
        <c:axId val="109566592"/>
        <c:scaling>
          <c:orientation val="minMax"/>
          <c:min val="42969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d/m/yy;@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nb-NO"/>
          </a:p>
        </c:txPr>
        <c:crossAx val="109565056"/>
        <c:crosses val="autoZero"/>
        <c:crossBetween val="between"/>
        <c:majorUnit val="2"/>
        <c:minorUnit val="0.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Milestone_1!$F$1</c:f>
              <c:strCache>
                <c:ptCount val="1"/>
                <c:pt idx="0">
                  <c:v>Start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Milestone_1!$B$2:$B$9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Milestone_1!$F$2:$F$9</c:f>
              <c:numCache>
                <c:formatCode>m/d/yyyy</c:formatCode>
                <c:ptCount val="8"/>
                <c:pt idx="0">
                  <c:v>42969</c:v>
                </c:pt>
                <c:pt idx="1">
                  <c:v>42970</c:v>
                </c:pt>
                <c:pt idx="2">
                  <c:v>42972</c:v>
                </c:pt>
                <c:pt idx="3">
                  <c:v>42980</c:v>
                </c:pt>
                <c:pt idx="4">
                  <c:v>42983</c:v>
                </c:pt>
                <c:pt idx="5">
                  <c:v>42987</c:v>
                </c:pt>
                <c:pt idx="6">
                  <c:v>42992</c:v>
                </c:pt>
                <c:pt idx="7">
                  <c:v>42998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A2-40D8-8670-63291B11A462}"/>
            </c:ext>
          </c:extLst>
        </c:ser>
        <c:ser>
          <c:idx val="1"/>
          <c:order val="1"/>
          <c:tx>
            <c:strRef>
              <c:f>Milestone_1!$H$1</c:f>
              <c:strCache>
                <c:ptCount val="1"/>
                <c:pt idx="0">
                  <c:v>Time (est)</c:v>
                </c:pt>
              </c:strCache>
            </c:strRef>
          </c:tx>
          <c:spPr>
            <a:solidFill>
              <a:srgbClr val="C00000">
                <a:alpha val="57000"/>
              </a:srgb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prst="angle"/>
            </a:sp3d>
          </c:spPr>
          <c:invertIfNegative val="0"/>
          <c:cat>
            <c:strRef>
              <c:f>Milestone_1!$B$2:$B$9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Milestone_1!$H$2:$H$9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8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A2-40D8-8670-63291B11A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94"/>
        <c:axId val="109565056"/>
        <c:axId val="109566592"/>
      </c:barChart>
      <c:catAx>
        <c:axId val="109565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109566592"/>
        <c:crossesAt val="42737.39"/>
        <c:auto val="1"/>
        <c:lblAlgn val="ctr"/>
        <c:lblOffset val="100"/>
        <c:noMultiLvlLbl val="0"/>
      </c:catAx>
      <c:valAx>
        <c:axId val="109566592"/>
        <c:scaling>
          <c:orientation val="minMax"/>
          <c:min val="42969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d/m/yy;@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nb-NO"/>
          </a:p>
        </c:txPr>
        <c:crossAx val="109565056"/>
        <c:crosses val="autoZero"/>
        <c:crossBetween val="between"/>
        <c:majorUnit val="2"/>
        <c:minorUnit val="0.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Milestone_1!$F$1</c:f>
              <c:strCache>
                <c:ptCount val="1"/>
                <c:pt idx="0">
                  <c:v>Start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Milestone_1!$B$2:$B$9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Milestone_1!$F$2:$F$9</c:f>
              <c:numCache>
                <c:formatCode>m/d/yyyy</c:formatCode>
                <c:ptCount val="8"/>
                <c:pt idx="0">
                  <c:v>42969</c:v>
                </c:pt>
                <c:pt idx="1">
                  <c:v>42970</c:v>
                </c:pt>
                <c:pt idx="2">
                  <c:v>42972</c:v>
                </c:pt>
                <c:pt idx="3">
                  <c:v>42980</c:v>
                </c:pt>
                <c:pt idx="4">
                  <c:v>42983</c:v>
                </c:pt>
                <c:pt idx="5">
                  <c:v>42987</c:v>
                </c:pt>
                <c:pt idx="6">
                  <c:v>42992</c:v>
                </c:pt>
                <c:pt idx="7">
                  <c:v>42998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B9-490C-A54C-E15535C5EE90}"/>
            </c:ext>
          </c:extLst>
        </c:ser>
        <c:ser>
          <c:idx val="1"/>
          <c:order val="1"/>
          <c:tx>
            <c:strRef>
              <c:f>Milestone_1!$K$1</c:f>
              <c:strCache>
                <c:ptCount val="1"/>
                <c:pt idx="0">
                  <c:v>Time (real)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Milestone_1!$B$2:$B$9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Milestone_1!$K$2:$K$9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8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B9-490C-A54C-E15535C5EE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94"/>
        <c:axId val="109565056"/>
        <c:axId val="109566592"/>
      </c:barChart>
      <c:catAx>
        <c:axId val="109565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109566592"/>
        <c:crossesAt val="42737.39"/>
        <c:auto val="1"/>
        <c:lblAlgn val="ctr"/>
        <c:lblOffset val="100"/>
        <c:noMultiLvlLbl val="0"/>
      </c:catAx>
      <c:valAx>
        <c:axId val="109566592"/>
        <c:scaling>
          <c:orientation val="minMax"/>
          <c:min val="42969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d/m/yy;@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50" b="0" i="0" u="none" strike="noStrike" kern="1200" baseline="0">
                <a:solidFill>
                  <a:schemeClr val="bg1"/>
                </a:solidFill>
                <a:latin typeface="Arial" panose="020B0604020202020204" pitchFamily="34" charset="0"/>
                <a:ea typeface="+mn-ea"/>
                <a:cs typeface="+mn-cs"/>
              </a:defRPr>
            </a:pPr>
            <a:endParaRPr lang="nb-NO"/>
          </a:p>
        </c:txPr>
        <c:crossAx val="109565056"/>
        <c:crosses val="autoZero"/>
        <c:crossBetween val="between"/>
        <c:majorUnit val="2"/>
        <c:minorUnit val="0.5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Milestone_2!$F$1</c:f>
              <c:strCache>
                <c:ptCount val="1"/>
                <c:pt idx="0">
                  <c:v>Start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Milestone_2!$B$2:$B$9</c15:sqref>
                  </c15:fullRef>
                </c:ext>
              </c:extLst>
              <c:f>Milestone_2!$B$2:$B$6</c:f>
              <c:strCache>
                <c:ptCount val="5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Milestone_2!$F$2:$F$9</c15:sqref>
                  </c15:fullRef>
                </c:ext>
              </c:extLst>
              <c:f>Milestone_2!$F$2:$F$6</c:f>
              <c:numCache>
                <c:formatCode>m/d/yyyy</c:formatCode>
                <c:ptCount val="5"/>
                <c:pt idx="0">
                  <c:v>43011</c:v>
                </c:pt>
                <c:pt idx="1">
                  <c:v>43014</c:v>
                </c:pt>
                <c:pt idx="2">
                  <c:v>43016</c:v>
                </c:pt>
                <c:pt idx="3">
                  <c:v>43017</c:v>
                </c:pt>
                <c:pt idx="4">
                  <c:v>43020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B6-4CD9-8044-6A7700E2AD3A}"/>
            </c:ext>
          </c:extLst>
        </c:ser>
        <c:ser>
          <c:idx val="1"/>
          <c:order val="1"/>
          <c:tx>
            <c:strRef>
              <c:f>Milestone_2!$G$1</c:f>
              <c:strCache>
                <c:ptCount val="1"/>
                <c:pt idx="0">
                  <c:v>End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Milestone_2!$B$2:$B$9</c15:sqref>
                  </c15:fullRef>
                </c:ext>
              </c:extLst>
              <c:f>Milestone_2!$B$2:$B$6</c:f>
              <c:strCache>
                <c:ptCount val="5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Milestone_2!$K$2:$K$9</c15:sqref>
                  </c15:fullRef>
                </c:ext>
              </c:extLst>
              <c:f>Milestone_2!$K$2:$K$6</c:f>
              <c:numCache>
                <c:formatCode>General</c:formatCode>
                <c:ptCount val="5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3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B6-4CD9-8044-6A7700E2AD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94"/>
        <c:axId val="551541344"/>
        <c:axId val="551490176"/>
      </c:barChart>
      <c:catAx>
        <c:axId val="5515413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51490176"/>
        <c:crosses val="autoZero"/>
        <c:auto val="1"/>
        <c:lblAlgn val="ctr"/>
        <c:lblOffset val="100"/>
        <c:noMultiLvlLbl val="0"/>
      </c:catAx>
      <c:valAx>
        <c:axId val="551490176"/>
        <c:scaling>
          <c:orientation val="minMax"/>
          <c:min val="43010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d/m/;@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51541344"/>
        <c:crosses val="autoZero"/>
        <c:crossBetween val="between"/>
      </c:valAx>
      <c:spPr>
        <a:noFill/>
        <a:ln w="0">
          <a:solidFill>
            <a:schemeClr val="tx1">
              <a:lumMod val="5000"/>
              <a:lumOff val="95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Milestone_3!$F$1</c:f>
              <c:strCache>
                <c:ptCount val="1"/>
                <c:pt idx="0">
                  <c:v>Start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Milestone_3!$B$2:$B$9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Milestone_3!$F$2:$F$9</c:f>
              <c:numCache>
                <c:formatCode>m/d/yyyy</c:formatCode>
                <c:ptCount val="8"/>
                <c:pt idx="0">
                  <c:v>43025</c:v>
                </c:pt>
                <c:pt idx="1">
                  <c:v>43028</c:v>
                </c:pt>
                <c:pt idx="2">
                  <c:v>43030</c:v>
                </c:pt>
                <c:pt idx="3">
                  <c:v>43033</c:v>
                </c:pt>
                <c:pt idx="4">
                  <c:v>43036</c:v>
                </c:pt>
                <c:pt idx="5">
                  <c:v>43040</c:v>
                </c:pt>
                <c:pt idx="6">
                  <c:v>43045</c:v>
                </c:pt>
                <c:pt idx="7">
                  <c:v>43059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DF-4F4D-ACB2-00221CBC7978}"/>
            </c:ext>
          </c:extLst>
        </c:ser>
        <c:ser>
          <c:idx val="1"/>
          <c:order val="1"/>
          <c:tx>
            <c:strRef>
              <c:f>Milestone_3!$G$1</c:f>
              <c:strCache>
                <c:ptCount val="1"/>
                <c:pt idx="0">
                  <c:v>End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Milestone_3!$B$2:$B$9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Milestone_3!$K$2:$K$9</c:f>
              <c:numCache>
                <c:formatCode>General</c:formatCode>
                <c:ptCount val="8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14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DF-4F4D-ACB2-00221CBC79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94"/>
        <c:axId val="551541344"/>
        <c:axId val="551490176"/>
      </c:barChart>
      <c:catAx>
        <c:axId val="5515413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51490176"/>
        <c:crosses val="autoZero"/>
        <c:auto val="1"/>
        <c:lblAlgn val="ctr"/>
        <c:lblOffset val="100"/>
        <c:noMultiLvlLbl val="0"/>
      </c:catAx>
      <c:valAx>
        <c:axId val="551490176"/>
        <c:scaling>
          <c:orientation val="minMax"/>
          <c:max val="43092"/>
          <c:min val="43020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d/m/;@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51541344"/>
        <c:crosses val="autoZero"/>
        <c:crossBetween val="between"/>
      </c:valAx>
      <c:spPr>
        <a:noFill/>
        <a:ln w="0">
          <a:solidFill>
            <a:schemeClr val="tx1">
              <a:lumMod val="5000"/>
              <a:lumOff val="95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Milestone_4!$F$1</c:f>
              <c:strCache>
                <c:ptCount val="1"/>
                <c:pt idx="0">
                  <c:v>Start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Milestone_4!$B$2:$B$9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Milestone_4!$F$2:$F$9</c:f>
              <c:numCache>
                <c:formatCode>m/d/yyyy</c:formatCode>
                <c:ptCount val="8"/>
                <c:pt idx="0">
                  <c:v>43067</c:v>
                </c:pt>
                <c:pt idx="1">
                  <c:v>43070</c:v>
                </c:pt>
                <c:pt idx="2">
                  <c:v>43072</c:v>
                </c:pt>
                <c:pt idx="3">
                  <c:v>43073</c:v>
                </c:pt>
                <c:pt idx="4">
                  <c:v>43076</c:v>
                </c:pt>
                <c:pt idx="5">
                  <c:v>43085</c:v>
                </c:pt>
                <c:pt idx="6">
                  <c:v>43090</c:v>
                </c:pt>
                <c:pt idx="7">
                  <c:v>43096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AA-4094-9E48-4A047D6B6DE4}"/>
            </c:ext>
          </c:extLst>
        </c:ser>
        <c:ser>
          <c:idx val="1"/>
          <c:order val="1"/>
          <c:tx>
            <c:strRef>
              <c:f>Milestone_4!$G$1</c:f>
              <c:strCache>
                <c:ptCount val="1"/>
                <c:pt idx="0">
                  <c:v>End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Milestone_4!$B$2:$B$9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Milestone_4!$K$2:$K$9</c:f>
              <c:numCache>
                <c:formatCode>General</c:formatCode>
                <c:ptCount val="8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3</c:v>
                </c:pt>
                <c:pt idx="4">
                  <c:v>9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FAA-4094-9E48-4A047D6B6D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94"/>
        <c:axId val="551541344"/>
        <c:axId val="551490176"/>
      </c:barChart>
      <c:catAx>
        <c:axId val="5515413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51490176"/>
        <c:crosses val="autoZero"/>
        <c:auto val="1"/>
        <c:lblAlgn val="ctr"/>
        <c:lblOffset val="100"/>
        <c:noMultiLvlLbl val="0"/>
      </c:catAx>
      <c:valAx>
        <c:axId val="551490176"/>
        <c:scaling>
          <c:orientation val="minMax"/>
          <c:min val="43069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51541344"/>
        <c:crosses val="autoZero"/>
        <c:crossBetween val="between"/>
      </c:valAx>
      <c:spPr>
        <a:noFill/>
        <a:ln w="0">
          <a:solidFill>
            <a:schemeClr val="tx1">
              <a:lumMod val="5000"/>
              <a:lumOff val="95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Milestone_5!$F$1</c:f>
              <c:strCache>
                <c:ptCount val="1"/>
                <c:pt idx="0">
                  <c:v>Start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Milestone_5!$B$2:$B$9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Milestone_5!$F$2:$F$9</c:f>
              <c:numCache>
                <c:formatCode>m/d/yyyy</c:formatCode>
                <c:ptCount val="8"/>
                <c:pt idx="0">
                  <c:v>43109</c:v>
                </c:pt>
                <c:pt idx="1">
                  <c:v>43116</c:v>
                </c:pt>
                <c:pt idx="2">
                  <c:v>43118</c:v>
                </c:pt>
                <c:pt idx="3">
                  <c:v>43135</c:v>
                </c:pt>
                <c:pt idx="4">
                  <c:v>43138</c:v>
                </c:pt>
                <c:pt idx="5">
                  <c:v>43142</c:v>
                </c:pt>
                <c:pt idx="6">
                  <c:v>43147</c:v>
                </c:pt>
                <c:pt idx="7">
                  <c:v>43166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6F-40A7-AB76-1621642DACCF}"/>
            </c:ext>
          </c:extLst>
        </c:ser>
        <c:ser>
          <c:idx val="1"/>
          <c:order val="1"/>
          <c:tx>
            <c:strRef>
              <c:f>Milestone_5!$G$1</c:f>
              <c:strCache>
                <c:ptCount val="1"/>
                <c:pt idx="0">
                  <c:v>End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Milestone_5!$B$2:$B$9</c:f>
              <c:strCache>
                <c:ptCount val="8"/>
                <c:pt idx="0">
                  <c:v>Activity 1</c:v>
                </c:pt>
                <c:pt idx="1">
                  <c:v>Activity 2</c:v>
                </c:pt>
                <c:pt idx="2">
                  <c:v>Activity 3</c:v>
                </c:pt>
                <c:pt idx="3">
                  <c:v>Activity 4</c:v>
                </c:pt>
                <c:pt idx="4">
                  <c:v>Activity 5</c:v>
                </c:pt>
                <c:pt idx="5">
                  <c:v>Activity 6</c:v>
                </c:pt>
                <c:pt idx="6">
                  <c:v>Activity 7</c:v>
                </c:pt>
                <c:pt idx="7">
                  <c:v>Activity 8</c:v>
                </c:pt>
              </c:strCache>
            </c:strRef>
          </c:cat>
          <c:val>
            <c:numRef>
              <c:f>Milestone_5!$K$2:$K$9</c:f>
              <c:numCache>
                <c:formatCode>General</c:formatCode>
                <c:ptCount val="8"/>
                <c:pt idx="0">
                  <c:v>7</c:v>
                </c:pt>
                <c:pt idx="1">
                  <c:v>2</c:v>
                </c:pt>
                <c:pt idx="2">
                  <c:v>17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19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6F-40A7-AB76-1621642DAC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94"/>
        <c:axId val="551541344"/>
        <c:axId val="551490176"/>
      </c:barChart>
      <c:catAx>
        <c:axId val="5515413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51490176"/>
        <c:crosses val="autoZero"/>
        <c:auto val="1"/>
        <c:lblAlgn val="ctr"/>
        <c:lblOffset val="100"/>
        <c:noMultiLvlLbl val="0"/>
      </c:catAx>
      <c:valAx>
        <c:axId val="551490176"/>
        <c:scaling>
          <c:orientation val="minMax"/>
          <c:min val="43115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551541344"/>
        <c:crosses val="autoZero"/>
        <c:crossBetween val="between"/>
      </c:valAx>
      <c:spPr>
        <a:noFill/>
        <a:ln w="0">
          <a:solidFill>
            <a:schemeClr val="tx1">
              <a:lumMod val="5000"/>
              <a:lumOff val="95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231321</xdr:colOff>
      <xdr:row>9</xdr:row>
      <xdr:rowOff>54430</xdr:rowOff>
    </xdr:from>
    <xdr:to>
      <xdr:col>37</xdr:col>
      <xdr:colOff>312964</xdr:colOff>
      <xdr:row>55</xdr:row>
      <xdr:rowOff>95250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525556</xdr:colOff>
      <xdr:row>11</xdr:row>
      <xdr:rowOff>30256</xdr:rowOff>
    </xdr:from>
    <xdr:to>
      <xdr:col>19</xdr:col>
      <xdr:colOff>426383</xdr:colOff>
      <xdr:row>41</xdr:row>
      <xdr:rowOff>19050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600637</xdr:colOff>
      <xdr:row>63</xdr:row>
      <xdr:rowOff>186018</xdr:rowOff>
    </xdr:from>
    <xdr:to>
      <xdr:col>22</xdr:col>
      <xdr:colOff>155865</xdr:colOff>
      <xdr:row>84</xdr:row>
      <xdr:rowOff>103909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597777</xdr:colOff>
      <xdr:row>64</xdr:row>
      <xdr:rowOff>0</xdr:rowOff>
    </xdr:from>
    <xdr:to>
      <xdr:col>22</xdr:col>
      <xdr:colOff>157655</xdr:colOff>
      <xdr:row>84</xdr:row>
      <xdr:rowOff>91966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582706</xdr:colOff>
      <xdr:row>13</xdr:row>
      <xdr:rowOff>62753</xdr:rowOff>
    </xdr:from>
    <xdr:to>
      <xdr:col>13</xdr:col>
      <xdr:colOff>285749</xdr:colOff>
      <xdr:row>39</xdr:row>
      <xdr:rowOff>67235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582706</xdr:colOff>
      <xdr:row>13</xdr:row>
      <xdr:rowOff>62753</xdr:rowOff>
    </xdr:from>
    <xdr:to>
      <xdr:col>13</xdr:col>
      <xdr:colOff>285749</xdr:colOff>
      <xdr:row>39</xdr:row>
      <xdr:rowOff>67235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582706</xdr:colOff>
      <xdr:row>13</xdr:row>
      <xdr:rowOff>62753</xdr:rowOff>
    </xdr:from>
    <xdr:to>
      <xdr:col>13</xdr:col>
      <xdr:colOff>285749</xdr:colOff>
      <xdr:row>39</xdr:row>
      <xdr:rowOff>67235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582706</xdr:colOff>
      <xdr:row>13</xdr:row>
      <xdr:rowOff>62753</xdr:rowOff>
    </xdr:from>
    <xdr:to>
      <xdr:col>13</xdr:col>
      <xdr:colOff>285749</xdr:colOff>
      <xdr:row>39</xdr:row>
      <xdr:rowOff>67235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zoomScale="70" zoomScaleNormal="70" workbookViewId="0">
      <selection activeCell="F9" sqref="F9"/>
    </sheetView>
  </sheetViews>
  <sheetFormatPr defaultRowHeight="15" x14ac:dyDescent="0.25"/>
  <cols>
    <col min="1" max="1" width="12.42578125" bestFit="1" customWidth="1"/>
    <col min="2" max="2" width="12.28515625" style="1" bestFit="1" customWidth="1"/>
    <col min="3" max="3" width="12.5703125" style="1" bestFit="1" customWidth="1"/>
    <col min="4" max="4" width="10.85546875" style="2" bestFit="1" customWidth="1"/>
  </cols>
  <sheetData>
    <row r="1" spans="1:4" x14ac:dyDescent="0.25">
      <c r="A1" t="s">
        <v>5</v>
      </c>
      <c r="B1" s="1" t="s">
        <v>6</v>
      </c>
      <c r="C1" s="1" t="s">
        <v>7</v>
      </c>
      <c r="D1" s="2" t="s">
        <v>8</v>
      </c>
    </row>
    <row r="2" spans="1:4" x14ac:dyDescent="0.25">
      <c r="A2" t="s">
        <v>0</v>
      </c>
      <c r="B2" s="1">
        <f>Milestone_1!$F$2</f>
        <v>42969</v>
      </c>
      <c r="C2" s="1">
        <f>Milestone_1!$G$9</f>
        <v>43005</v>
      </c>
      <c r="D2" s="2">
        <f>C2-B2</f>
        <v>36</v>
      </c>
    </row>
    <row r="3" spans="1:4" x14ac:dyDescent="0.25">
      <c r="A3" t="s">
        <v>15</v>
      </c>
      <c r="B3" s="1">
        <f>Eval_M1!D2</f>
        <v>43006</v>
      </c>
      <c r="C3" s="1">
        <f>Eval_M1!E2</f>
        <v>43010</v>
      </c>
      <c r="D3" s="2">
        <f t="shared" ref="D3:D66" si="0">C3-B3</f>
        <v>4</v>
      </c>
    </row>
    <row r="4" spans="1:4" x14ac:dyDescent="0.25">
      <c r="A4" t="s">
        <v>1</v>
      </c>
      <c r="B4" s="1">
        <f>Milestone_2!$F$2</f>
        <v>43011</v>
      </c>
      <c r="C4" s="1">
        <f>Milestone_2!$G$6</f>
        <v>43021</v>
      </c>
      <c r="D4" s="2">
        <f t="shared" si="0"/>
        <v>10</v>
      </c>
    </row>
    <row r="5" spans="1:4" x14ac:dyDescent="0.25">
      <c r="A5" t="s">
        <v>16</v>
      </c>
      <c r="B5" s="1">
        <f>Eval_M2!D2</f>
        <v>43022</v>
      </c>
      <c r="C5" s="1">
        <f>Eval_M2!E2</f>
        <v>43024</v>
      </c>
      <c r="D5" s="2">
        <f t="shared" si="0"/>
        <v>2</v>
      </c>
    </row>
    <row r="6" spans="1:4" x14ac:dyDescent="0.25">
      <c r="A6" t="s">
        <v>2</v>
      </c>
      <c r="B6" s="1">
        <f>Milestone_3!F2</f>
        <v>43025</v>
      </c>
      <c r="C6" s="1">
        <f>Milestone_3!G9</f>
        <v>43061</v>
      </c>
      <c r="D6" s="2">
        <f t="shared" si="0"/>
        <v>36</v>
      </c>
    </row>
    <row r="7" spans="1:4" x14ac:dyDescent="0.25">
      <c r="A7" t="s">
        <v>17</v>
      </c>
      <c r="B7" s="1">
        <f>Eval_M3!D2</f>
        <v>43062</v>
      </c>
      <c r="C7" s="1">
        <f>Eval_M3!E2</f>
        <v>43066</v>
      </c>
      <c r="D7" s="2">
        <f t="shared" si="0"/>
        <v>4</v>
      </c>
    </row>
    <row r="8" spans="1:4" x14ac:dyDescent="0.25">
      <c r="A8" t="s">
        <v>3</v>
      </c>
      <c r="B8" s="1">
        <f>Milestone_4!F2</f>
        <v>43067</v>
      </c>
      <c r="C8" s="1">
        <f>Milestone_4!G9</f>
        <v>43103</v>
      </c>
      <c r="D8" s="2">
        <f t="shared" si="0"/>
        <v>36</v>
      </c>
    </row>
    <row r="9" spans="1:4" x14ac:dyDescent="0.25">
      <c r="A9" t="s">
        <v>18</v>
      </c>
      <c r="B9" s="1">
        <f>Eval_M4!D2</f>
        <v>43104</v>
      </c>
      <c r="C9" s="1">
        <f>Eval_M4!E2</f>
        <v>43108</v>
      </c>
      <c r="D9" s="2">
        <f t="shared" si="0"/>
        <v>4</v>
      </c>
    </row>
    <row r="10" spans="1:4" x14ac:dyDescent="0.25">
      <c r="A10" t="s">
        <v>4</v>
      </c>
      <c r="B10" s="1">
        <f>Milestone_5!F2</f>
        <v>43109</v>
      </c>
      <c r="C10" s="1">
        <f>Milestone_5!G9</f>
        <v>43173</v>
      </c>
      <c r="D10" s="2">
        <f t="shared" si="0"/>
        <v>64</v>
      </c>
    </row>
    <row r="11" spans="1:4" x14ac:dyDescent="0.25">
      <c r="A11" t="s">
        <v>19</v>
      </c>
      <c r="B11" s="1">
        <f>Eval_M5!D2</f>
        <v>43174</v>
      </c>
      <c r="C11" s="1">
        <f>Eval_M5!E2</f>
        <v>43180</v>
      </c>
      <c r="D11" s="2">
        <f t="shared" si="0"/>
        <v>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zoomScaleNormal="100" workbookViewId="0">
      <selection activeCell="O10" sqref="O10"/>
    </sheetView>
  </sheetViews>
  <sheetFormatPr defaultRowHeight="15" x14ac:dyDescent="0.25"/>
  <cols>
    <col min="5" max="5" width="11.28515625" hidden="1" customWidth="1"/>
    <col min="6" max="7" width="10.140625" style="1" bestFit="1" customWidth="1"/>
    <col min="8" max="8" width="10.140625" style="2" bestFit="1" customWidth="1"/>
    <col min="9" max="9" width="12.140625" style="2" hidden="1" customWidth="1"/>
    <col min="10" max="10" width="9.140625" style="3"/>
    <col min="11" max="11" width="9.140625" style="2"/>
  </cols>
  <sheetData>
    <row r="1" spans="1:12" x14ac:dyDescent="0.25">
      <c r="A1" t="s">
        <v>9</v>
      </c>
      <c r="B1" t="s">
        <v>20</v>
      </c>
      <c r="C1" t="s">
        <v>21</v>
      </c>
      <c r="D1" t="s">
        <v>22</v>
      </c>
      <c r="E1" t="s">
        <v>10</v>
      </c>
      <c r="F1" s="1" t="s">
        <v>13</v>
      </c>
      <c r="G1" s="1" t="s">
        <v>7</v>
      </c>
      <c r="H1" s="2" t="s">
        <v>23</v>
      </c>
      <c r="I1" s="2" t="s">
        <v>11</v>
      </c>
      <c r="J1" s="3" t="s">
        <v>25</v>
      </c>
      <c r="K1" s="2" t="s">
        <v>26</v>
      </c>
      <c r="L1" t="s">
        <v>12</v>
      </c>
    </row>
    <row r="2" spans="1:12" x14ac:dyDescent="0.25">
      <c r="A2">
        <v>1</v>
      </c>
      <c r="B2" t="s">
        <v>27</v>
      </c>
      <c r="E2">
        <f>K2-I2</f>
        <v>1</v>
      </c>
      <c r="F2" s="1">
        <v>42969</v>
      </c>
      <c r="G2" s="1">
        <f>F2+H2+J2</f>
        <v>42970</v>
      </c>
      <c r="H2" s="2">
        <v>1</v>
      </c>
      <c r="K2" s="2">
        <f>G2-F2</f>
        <v>1</v>
      </c>
    </row>
    <row r="3" spans="1:12" x14ac:dyDescent="0.25">
      <c r="A3">
        <v>2</v>
      </c>
      <c r="B3" t="s">
        <v>28</v>
      </c>
      <c r="E3">
        <f t="shared" ref="E3:E9" si="0">K3-I3</f>
        <v>2</v>
      </c>
      <c r="F3" s="1">
        <f>G2</f>
        <v>42970</v>
      </c>
      <c r="G3" s="1">
        <f t="shared" ref="G3:G9" si="1">F3+H3+J3</f>
        <v>42972</v>
      </c>
      <c r="H3" s="2">
        <v>2</v>
      </c>
      <c r="K3" s="2">
        <f t="shared" ref="K3:K9" si="2">G3-F3</f>
        <v>2</v>
      </c>
    </row>
    <row r="4" spans="1:12" x14ac:dyDescent="0.25">
      <c r="A4">
        <v>3</v>
      </c>
      <c r="B4" t="s">
        <v>29</v>
      </c>
      <c r="E4">
        <f t="shared" si="0"/>
        <v>6</v>
      </c>
      <c r="F4" s="1">
        <f t="shared" ref="F4:F9" si="3">G3</f>
        <v>42972</v>
      </c>
      <c r="G4" s="1">
        <f t="shared" si="1"/>
        <v>42980</v>
      </c>
      <c r="H4" s="2">
        <v>8</v>
      </c>
      <c r="I4" s="2">
        <v>2</v>
      </c>
      <c r="K4" s="2">
        <f t="shared" si="2"/>
        <v>8</v>
      </c>
    </row>
    <row r="5" spans="1:12" x14ac:dyDescent="0.25">
      <c r="A5">
        <v>4</v>
      </c>
      <c r="B5" t="s">
        <v>30</v>
      </c>
      <c r="E5">
        <f t="shared" si="0"/>
        <v>3</v>
      </c>
      <c r="F5" s="1">
        <f t="shared" si="3"/>
        <v>42980</v>
      </c>
      <c r="G5" s="1">
        <f t="shared" si="1"/>
        <v>42983</v>
      </c>
      <c r="H5" s="2">
        <v>3</v>
      </c>
      <c r="K5" s="2">
        <f t="shared" si="2"/>
        <v>3</v>
      </c>
    </row>
    <row r="6" spans="1:12" x14ac:dyDescent="0.25">
      <c r="A6">
        <v>5</v>
      </c>
      <c r="B6" t="s">
        <v>31</v>
      </c>
      <c r="E6">
        <f t="shared" si="0"/>
        <v>4</v>
      </c>
      <c r="F6" s="1">
        <f t="shared" si="3"/>
        <v>42983</v>
      </c>
      <c r="G6" s="1">
        <f t="shared" si="1"/>
        <v>42987</v>
      </c>
      <c r="H6" s="2">
        <v>4</v>
      </c>
      <c r="K6" s="2">
        <f t="shared" si="2"/>
        <v>4</v>
      </c>
    </row>
    <row r="7" spans="1:12" x14ac:dyDescent="0.25">
      <c r="A7">
        <v>6</v>
      </c>
      <c r="B7" t="s">
        <v>32</v>
      </c>
      <c r="E7">
        <f t="shared" si="0"/>
        <v>5</v>
      </c>
      <c r="F7" s="1">
        <f t="shared" si="3"/>
        <v>42987</v>
      </c>
      <c r="G7" s="1">
        <f t="shared" si="1"/>
        <v>42992</v>
      </c>
      <c r="H7" s="2">
        <v>5</v>
      </c>
      <c r="K7" s="2">
        <f t="shared" si="2"/>
        <v>5</v>
      </c>
    </row>
    <row r="8" spans="1:12" x14ac:dyDescent="0.25">
      <c r="A8">
        <v>7</v>
      </c>
      <c r="B8" t="s">
        <v>33</v>
      </c>
      <c r="E8">
        <f t="shared" si="0"/>
        <v>6</v>
      </c>
      <c r="F8" s="1">
        <f t="shared" si="3"/>
        <v>42992</v>
      </c>
      <c r="G8" s="1">
        <f t="shared" si="1"/>
        <v>42998</v>
      </c>
      <c r="H8" s="2">
        <v>6</v>
      </c>
      <c r="K8" s="2">
        <f t="shared" si="2"/>
        <v>6</v>
      </c>
    </row>
    <row r="9" spans="1:12" x14ac:dyDescent="0.25">
      <c r="A9">
        <v>8</v>
      </c>
      <c r="B9" t="s">
        <v>34</v>
      </c>
      <c r="E9">
        <f t="shared" si="0"/>
        <v>7</v>
      </c>
      <c r="F9" s="1">
        <f t="shared" si="3"/>
        <v>42998</v>
      </c>
      <c r="G9" s="1">
        <f t="shared" si="1"/>
        <v>43005</v>
      </c>
      <c r="H9" s="2">
        <v>7</v>
      </c>
      <c r="K9" s="2">
        <f t="shared" si="2"/>
        <v>7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opLeftCell="A13" workbookViewId="0">
      <selection activeCell="H38" sqref="H38"/>
    </sheetView>
  </sheetViews>
  <sheetFormatPr defaultRowHeight="15" x14ac:dyDescent="0.25"/>
  <cols>
    <col min="4" max="5" width="10.140625" style="1" bestFit="1" customWidth="1"/>
    <col min="9" max="9" width="14" customWidth="1"/>
  </cols>
  <sheetData>
    <row r="1" spans="1:10" x14ac:dyDescent="0.25">
      <c r="A1" t="s">
        <v>9</v>
      </c>
      <c r="B1" t="s">
        <v>20</v>
      </c>
      <c r="C1" t="s">
        <v>21</v>
      </c>
      <c r="D1" s="1" t="s">
        <v>13</v>
      </c>
      <c r="E1" s="1" t="s">
        <v>7</v>
      </c>
      <c r="F1" s="2" t="s">
        <v>23</v>
      </c>
      <c r="G1" s="2" t="s">
        <v>11</v>
      </c>
      <c r="H1" s="3" t="s">
        <v>24</v>
      </c>
      <c r="I1" s="2" t="s">
        <v>26</v>
      </c>
      <c r="J1" t="s">
        <v>12</v>
      </c>
    </row>
    <row r="2" spans="1:10" x14ac:dyDescent="0.25">
      <c r="A2">
        <v>1</v>
      </c>
      <c r="B2" t="s">
        <v>14</v>
      </c>
      <c r="D2" s="1">
        <f>Milestone_1!G9+1</f>
        <v>43006</v>
      </c>
      <c r="E2" s="1">
        <f>D2+F2+H2</f>
        <v>43010</v>
      </c>
      <c r="F2">
        <v>2</v>
      </c>
      <c r="H2">
        <v>2</v>
      </c>
      <c r="I2" s="2">
        <f>E2-D2</f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opLeftCell="A22" workbookViewId="0">
      <selection activeCell="T17" sqref="T17"/>
    </sheetView>
  </sheetViews>
  <sheetFormatPr defaultRowHeight="15" x14ac:dyDescent="0.25"/>
  <cols>
    <col min="5" max="5" width="11.28515625" hidden="1" customWidth="1"/>
    <col min="6" max="7" width="10.140625" style="1" bestFit="1" customWidth="1"/>
    <col min="8" max="8" width="10.140625" style="2" bestFit="1" customWidth="1"/>
    <col min="9" max="9" width="12.140625" style="2" hidden="1" customWidth="1"/>
    <col min="10" max="10" width="9.140625" style="3"/>
    <col min="11" max="11" width="9.140625" style="2"/>
  </cols>
  <sheetData>
    <row r="1" spans="1:12" x14ac:dyDescent="0.25">
      <c r="A1" t="s">
        <v>9</v>
      </c>
      <c r="B1" t="s">
        <v>20</v>
      </c>
      <c r="C1" t="s">
        <v>21</v>
      </c>
      <c r="D1" t="s">
        <v>22</v>
      </c>
      <c r="E1" t="s">
        <v>10</v>
      </c>
      <c r="F1" s="1" t="s">
        <v>13</v>
      </c>
      <c r="G1" s="1" t="s">
        <v>7</v>
      </c>
      <c r="H1" s="2" t="s">
        <v>23</v>
      </c>
      <c r="I1" s="2" t="s">
        <v>11</v>
      </c>
      <c r="J1" s="3" t="s">
        <v>24</v>
      </c>
      <c r="K1" s="2" t="s">
        <v>26</v>
      </c>
      <c r="L1" t="s">
        <v>12</v>
      </c>
    </row>
    <row r="2" spans="1:12" x14ac:dyDescent="0.25">
      <c r="A2">
        <v>1</v>
      </c>
      <c r="B2" t="s">
        <v>27</v>
      </c>
      <c r="E2">
        <f>K2-I2</f>
        <v>3</v>
      </c>
      <c r="F2" s="1">
        <f>Eval_M1!E2+1</f>
        <v>43011</v>
      </c>
      <c r="G2" s="1">
        <f>F2+H2+J2</f>
        <v>43014</v>
      </c>
      <c r="H2" s="2">
        <v>1</v>
      </c>
      <c r="J2" s="3">
        <v>2</v>
      </c>
      <c r="K2" s="2">
        <f>G2-F2</f>
        <v>3</v>
      </c>
    </row>
    <row r="3" spans="1:12" x14ac:dyDescent="0.25">
      <c r="A3">
        <v>2</v>
      </c>
      <c r="B3" t="s">
        <v>28</v>
      </c>
      <c r="E3">
        <f t="shared" ref="E3:E6" si="0">K3-I3</f>
        <v>2</v>
      </c>
      <c r="F3" s="1">
        <f>G2</f>
        <v>43014</v>
      </c>
      <c r="G3" s="1">
        <f t="shared" ref="G3:G6" si="1">F3+H3+J3</f>
        <v>43016</v>
      </c>
      <c r="H3" s="2">
        <v>2</v>
      </c>
      <c r="K3" s="2">
        <f t="shared" ref="K3:K6" si="2">G3-F3</f>
        <v>2</v>
      </c>
    </row>
    <row r="4" spans="1:12" x14ac:dyDescent="0.25">
      <c r="A4">
        <v>3</v>
      </c>
      <c r="B4" t="s">
        <v>29</v>
      </c>
      <c r="E4">
        <f t="shared" si="0"/>
        <v>-1</v>
      </c>
      <c r="F4" s="1">
        <f t="shared" ref="F4:F6" si="3">G3</f>
        <v>43016</v>
      </c>
      <c r="G4" s="1">
        <f t="shared" si="1"/>
        <v>43017</v>
      </c>
      <c r="H4" s="2">
        <v>1</v>
      </c>
      <c r="I4" s="2">
        <v>2</v>
      </c>
      <c r="J4" s="3">
        <v>0</v>
      </c>
      <c r="K4" s="2">
        <f t="shared" si="2"/>
        <v>1</v>
      </c>
    </row>
    <row r="5" spans="1:12" x14ac:dyDescent="0.25">
      <c r="A5">
        <v>4</v>
      </c>
      <c r="B5" t="s">
        <v>30</v>
      </c>
      <c r="E5">
        <f t="shared" si="0"/>
        <v>3</v>
      </c>
      <c r="F5" s="1">
        <f t="shared" si="3"/>
        <v>43017</v>
      </c>
      <c r="G5" s="1">
        <f t="shared" si="1"/>
        <v>43020</v>
      </c>
      <c r="H5" s="2">
        <v>3</v>
      </c>
      <c r="K5" s="2">
        <f t="shared" si="2"/>
        <v>3</v>
      </c>
    </row>
    <row r="6" spans="1:12" x14ac:dyDescent="0.25">
      <c r="A6">
        <v>5</v>
      </c>
      <c r="B6" t="s">
        <v>31</v>
      </c>
      <c r="E6">
        <f t="shared" si="0"/>
        <v>1</v>
      </c>
      <c r="F6" s="1">
        <f t="shared" si="3"/>
        <v>43020</v>
      </c>
      <c r="G6" s="1">
        <f t="shared" si="1"/>
        <v>43021</v>
      </c>
      <c r="H6" s="2">
        <v>1</v>
      </c>
      <c r="K6" s="2">
        <f t="shared" si="2"/>
        <v>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workbookViewId="0">
      <selection activeCell="D2" sqref="D2"/>
    </sheetView>
  </sheetViews>
  <sheetFormatPr defaultRowHeight="15" x14ac:dyDescent="0.25"/>
  <cols>
    <col min="4" max="5" width="10.140625" bestFit="1" customWidth="1"/>
  </cols>
  <sheetData>
    <row r="1" spans="1:10" x14ac:dyDescent="0.25">
      <c r="A1" t="s">
        <v>9</v>
      </c>
      <c r="B1" t="s">
        <v>20</v>
      </c>
      <c r="C1" t="s">
        <v>21</v>
      </c>
      <c r="D1" s="1" t="s">
        <v>13</v>
      </c>
      <c r="E1" s="1" t="s">
        <v>7</v>
      </c>
      <c r="F1" s="2" t="s">
        <v>23</v>
      </c>
      <c r="G1" s="2" t="s">
        <v>11</v>
      </c>
      <c r="H1" s="3" t="s">
        <v>24</v>
      </c>
      <c r="I1" s="2" t="s">
        <v>26</v>
      </c>
      <c r="J1" t="s">
        <v>12</v>
      </c>
    </row>
    <row r="2" spans="1:10" x14ac:dyDescent="0.25">
      <c r="A2">
        <v>1</v>
      </c>
      <c r="B2" t="s">
        <v>14</v>
      </c>
      <c r="D2" s="1">
        <f>Milestone_2!G6+1</f>
        <v>43022</v>
      </c>
      <c r="E2" s="1">
        <f>D2+F2+H2</f>
        <v>43024</v>
      </c>
      <c r="F2">
        <v>1</v>
      </c>
      <c r="H2">
        <v>1</v>
      </c>
      <c r="I2" s="2">
        <f>E2-D2</f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F2" sqref="F2"/>
    </sheetView>
  </sheetViews>
  <sheetFormatPr defaultRowHeight="15" x14ac:dyDescent="0.25"/>
  <cols>
    <col min="5" max="5" width="11.28515625" hidden="1" customWidth="1"/>
    <col min="6" max="7" width="10.140625" style="1" bestFit="1" customWidth="1"/>
    <col min="8" max="8" width="10.140625" style="2" bestFit="1" customWidth="1"/>
    <col min="9" max="9" width="12.140625" style="2" hidden="1" customWidth="1"/>
    <col min="10" max="10" width="9.140625" style="3"/>
    <col min="11" max="11" width="9.140625" style="2"/>
  </cols>
  <sheetData>
    <row r="1" spans="1:12" x14ac:dyDescent="0.25">
      <c r="A1" t="s">
        <v>9</v>
      </c>
      <c r="B1" t="s">
        <v>20</v>
      </c>
      <c r="C1" t="s">
        <v>21</v>
      </c>
      <c r="D1" t="s">
        <v>22</v>
      </c>
      <c r="E1" t="s">
        <v>10</v>
      </c>
      <c r="F1" s="1" t="s">
        <v>13</v>
      </c>
      <c r="G1" s="1" t="s">
        <v>7</v>
      </c>
      <c r="H1" s="2" t="s">
        <v>23</v>
      </c>
      <c r="I1" s="2" t="s">
        <v>11</v>
      </c>
      <c r="J1" s="3" t="s">
        <v>24</v>
      </c>
      <c r="K1" s="2" t="s">
        <v>26</v>
      </c>
      <c r="L1" t="s">
        <v>12</v>
      </c>
    </row>
    <row r="2" spans="1:12" x14ac:dyDescent="0.25">
      <c r="A2">
        <v>1</v>
      </c>
      <c r="B2" t="s">
        <v>27</v>
      </c>
      <c r="E2">
        <f>K2-I2</f>
        <v>3</v>
      </c>
      <c r="F2" s="1">
        <f>Eval_M2!E2+1</f>
        <v>43025</v>
      </c>
      <c r="G2" s="1">
        <f>F2+H2+J2</f>
        <v>43028</v>
      </c>
      <c r="H2" s="2">
        <v>1</v>
      </c>
      <c r="J2" s="3">
        <v>2</v>
      </c>
      <c r="K2" s="2">
        <f>G2-F2</f>
        <v>3</v>
      </c>
    </row>
    <row r="3" spans="1:12" x14ac:dyDescent="0.25">
      <c r="A3">
        <v>2</v>
      </c>
      <c r="B3" t="s">
        <v>28</v>
      </c>
      <c r="E3">
        <f t="shared" ref="E3:E9" si="0">K3-I3</f>
        <v>2</v>
      </c>
      <c r="F3" s="1">
        <f>G2</f>
        <v>43028</v>
      </c>
      <c r="G3" s="1">
        <f t="shared" ref="G3:G9" si="1">F3+H3+J3</f>
        <v>43030</v>
      </c>
      <c r="H3" s="2">
        <v>2</v>
      </c>
      <c r="K3" s="2">
        <f t="shared" ref="K3:K9" si="2">G3-F3</f>
        <v>2</v>
      </c>
    </row>
    <row r="4" spans="1:12" x14ac:dyDescent="0.25">
      <c r="A4">
        <v>3</v>
      </c>
      <c r="B4" t="s">
        <v>29</v>
      </c>
      <c r="E4">
        <f t="shared" si="0"/>
        <v>1</v>
      </c>
      <c r="F4" s="1">
        <f t="shared" ref="F4:F9" si="3">G3</f>
        <v>43030</v>
      </c>
      <c r="G4" s="1">
        <f t="shared" si="1"/>
        <v>43033</v>
      </c>
      <c r="H4" s="2">
        <v>3</v>
      </c>
      <c r="I4" s="2">
        <v>2</v>
      </c>
      <c r="J4" s="3">
        <v>0</v>
      </c>
      <c r="K4" s="2">
        <f t="shared" si="2"/>
        <v>3</v>
      </c>
    </row>
    <row r="5" spans="1:12" x14ac:dyDescent="0.25">
      <c r="A5">
        <v>4</v>
      </c>
      <c r="B5" t="s">
        <v>30</v>
      </c>
      <c r="E5">
        <f t="shared" si="0"/>
        <v>3</v>
      </c>
      <c r="F5" s="1">
        <f t="shared" si="3"/>
        <v>43033</v>
      </c>
      <c r="G5" s="1">
        <f t="shared" si="1"/>
        <v>43036</v>
      </c>
      <c r="H5" s="2">
        <v>3</v>
      </c>
      <c r="K5" s="2">
        <f t="shared" si="2"/>
        <v>3</v>
      </c>
    </row>
    <row r="6" spans="1:12" x14ac:dyDescent="0.25">
      <c r="A6">
        <v>5</v>
      </c>
      <c r="B6" t="s">
        <v>31</v>
      </c>
      <c r="E6">
        <f t="shared" si="0"/>
        <v>4</v>
      </c>
      <c r="F6" s="1">
        <f t="shared" si="3"/>
        <v>43036</v>
      </c>
      <c r="G6" s="1">
        <f t="shared" si="1"/>
        <v>43040</v>
      </c>
      <c r="H6" s="2">
        <v>4</v>
      </c>
      <c r="K6" s="2">
        <f t="shared" si="2"/>
        <v>4</v>
      </c>
    </row>
    <row r="7" spans="1:12" x14ac:dyDescent="0.25">
      <c r="A7">
        <v>6</v>
      </c>
      <c r="B7" t="s">
        <v>32</v>
      </c>
      <c r="E7">
        <f t="shared" si="0"/>
        <v>5</v>
      </c>
      <c r="F7" s="1">
        <f t="shared" si="3"/>
        <v>43040</v>
      </c>
      <c r="G7" s="1">
        <f t="shared" si="1"/>
        <v>43045</v>
      </c>
      <c r="H7" s="2">
        <v>5</v>
      </c>
      <c r="K7" s="2">
        <f t="shared" si="2"/>
        <v>5</v>
      </c>
    </row>
    <row r="8" spans="1:12" x14ac:dyDescent="0.25">
      <c r="A8">
        <v>7</v>
      </c>
      <c r="B8" t="s">
        <v>33</v>
      </c>
      <c r="E8">
        <f t="shared" si="0"/>
        <v>14</v>
      </c>
      <c r="F8" s="1">
        <f t="shared" si="3"/>
        <v>43045</v>
      </c>
      <c r="G8" s="1">
        <f t="shared" si="1"/>
        <v>43059</v>
      </c>
      <c r="H8" s="2">
        <v>14</v>
      </c>
      <c r="K8" s="2">
        <f t="shared" si="2"/>
        <v>14</v>
      </c>
    </row>
    <row r="9" spans="1:12" x14ac:dyDescent="0.25">
      <c r="A9">
        <v>8</v>
      </c>
      <c r="B9" t="s">
        <v>34</v>
      </c>
      <c r="E9">
        <f t="shared" si="0"/>
        <v>2</v>
      </c>
      <c r="F9" s="1">
        <f t="shared" si="3"/>
        <v>43059</v>
      </c>
      <c r="G9" s="1">
        <f t="shared" si="1"/>
        <v>43061</v>
      </c>
      <c r="H9" s="2">
        <v>2</v>
      </c>
      <c r="K9" s="2">
        <f t="shared" si="2"/>
        <v>2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workbookViewId="0">
      <selection activeCell="H31" sqref="H31"/>
    </sheetView>
  </sheetViews>
  <sheetFormatPr defaultRowHeight="15" x14ac:dyDescent="0.25"/>
  <cols>
    <col min="4" max="5" width="10.140625" bestFit="1" customWidth="1"/>
  </cols>
  <sheetData>
    <row r="1" spans="1:10" x14ac:dyDescent="0.25">
      <c r="A1" t="s">
        <v>9</v>
      </c>
      <c r="B1" t="s">
        <v>20</v>
      </c>
      <c r="C1" t="s">
        <v>21</v>
      </c>
      <c r="D1" s="1" t="s">
        <v>13</v>
      </c>
      <c r="E1" s="1" t="s">
        <v>7</v>
      </c>
      <c r="F1" s="2" t="s">
        <v>23</v>
      </c>
      <c r="G1" s="2" t="s">
        <v>11</v>
      </c>
      <c r="H1" s="3" t="s">
        <v>24</v>
      </c>
      <c r="I1" s="2" t="s">
        <v>26</v>
      </c>
      <c r="J1" t="s">
        <v>12</v>
      </c>
    </row>
    <row r="2" spans="1:10" x14ac:dyDescent="0.25">
      <c r="A2">
        <v>1</v>
      </c>
      <c r="B2" t="s">
        <v>14</v>
      </c>
      <c r="D2" s="1">
        <f>Milestone_3!G9+1</f>
        <v>43062</v>
      </c>
      <c r="E2" s="1">
        <f>D2+F2+H2</f>
        <v>43066</v>
      </c>
      <c r="F2">
        <v>2</v>
      </c>
      <c r="H2">
        <v>2</v>
      </c>
      <c r="I2" s="2">
        <f>E2-D2</f>
        <v>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F2" sqref="F2"/>
    </sheetView>
  </sheetViews>
  <sheetFormatPr defaultRowHeight="15" x14ac:dyDescent="0.25"/>
  <cols>
    <col min="5" max="5" width="11.28515625" hidden="1" customWidth="1"/>
    <col min="6" max="7" width="10.140625" style="1" bestFit="1" customWidth="1"/>
    <col min="8" max="8" width="10.140625" style="2" bestFit="1" customWidth="1"/>
    <col min="9" max="9" width="12.140625" style="2" hidden="1" customWidth="1"/>
    <col min="10" max="10" width="9.140625" style="3"/>
    <col min="11" max="11" width="9.140625" style="2"/>
  </cols>
  <sheetData>
    <row r="1" spans="1:12" x14ac:dyDescent="0.25">
      <c r="A1" t="s">
        <v>9</v>
      </c>
      <c r="B1" t="s">
        <v>20</v>
      </c>
      <c r="C1" t="s">
        <v>21</v>
      </c>
      <c r="D1" t="s">
        <v>22</v>
      </c>
      <c r="E1" t="s">
        <v>10</v>
      </c>
      <c r="F1" s="1" t="s">
        <v>13</v>
      </c>
      <c r="G1" s="1" t="s">
        <v>7</v>
      </c>
      <c r="H1" s="2" t="s">
        <v>23</v>
      </c>
      <c r="I1" s="2" t="s">
        <v>11</v>
      </c>
      <c r="J1" s="3" t="s">
        <v>24</v>
      </c>
      <c r="K1" s="2" t="s">
        <v>26</v>
      </c>
      <c r="L1" t="s">
        <v>12</v>
      </c>
    </row>
    <row r="2" spans="1:12" x14ac:dyDescent="0.25">
      <c r="A2">
        <v>1</v>
      </c>
      <c r="B2" t="s">
        <v>27</v>
      </c>
      <c r="E2">
        <f>K2-I2</f>
        <v>3</v>
      </c>
      <c r="F2" s="1">
        <f>Eval_M3!E2+1</f>
        <v>43067</v>
      </c>
      <c r="G2" s="1">
        <f>F2+H2+J2</f>
        <v>43070</v>
      </c>
      <c r="H2" s="2">
        <v>1</v>
      </c>
      <c r="J2" s="3">
        <v>2</v>
      </c>
      <c r="K2" s="2">
        <f>G2-F2</f>
        <v>3</v>
      </c>
    </row>
    <row r="3" spans="1:12" x14ac:dyDescent="0.25">
      <c r="A3">
        <v>2</v>
      </c>
      <c r="B3" t="s">
        <v>28</v>
      </c>
      <c r="E3">
        <f t="shared" ref="E3:E9" si="0">K3-I3</f>
        <v>2</v>
      </c>
      <c r="F3" s="1">
        <f>G2</f>
        <v>43070</v>
      </c>
      <c r="G3" s="1">
        <f t="shared" ref="G3:G9" si="1">F3+H3+J3</f>
        <v>43072</v>
      </c>
      <c r="H3" s="2">
        <v>2</v>
      </c>
      <c r="K3" s="2">
        <f t="shared" ref="K3:K9" si="2">G3-F3</f>
        <v>2</v>
      </c>
    </row>
    <row r="4" spans="1:12" x14ac:dyDescent="0.25">
      <c r="A4">
        <v>3</v>
      </c>
      <c r="B4" t="s">
        <v>29</v>
      </c>
      <c r="E4">
        <f t="shared" si="0"/>
        <v>-1</v>
      </c>
      <c r="F4" s="1">
        <f t="shared" ref="F4:F9" si="3">G3</f>
        <v>43072</v>
      </c>
      <c r="G4" s="1">
        <f t="shared" si="1"/>
        <v>43073</v>
      </c>
      <c r="H4" s="2">
        <v>1</v>
      </c>
      <c r="I4" s="2">
        <v>2</v>
      </c>
      <c r="J4" s="3">
        <v>0</v>
      </c>
      <c r="K4" s="2">
        <f t="shared" si="2"/>
        <v>1</v>
      </c>
    </row>
    <row r="5" spans="1:12" x14ac:dyDescent="0.25">
      <c r="A5">
        <v>4</v>
      </c>
      <c r="B5" t="s">
        <v>30</v>
      </c>
      <c r="E5">
        <f t="shared" si="0"/>
        <v>3</v>
      </c>
      <c r="F5" s="1">
        <f t="shared" si="3"/>
        <v>43073</v>
      </c>
      <c r="G5" s="1">
        <f t="shared" si="1"/>
        <v>43076</v>
      </c>
      <c r="H5" s="2">
        <v>3</v>
      </c>
      <c r="K5" s="2">
        <f t="shared" si="2"/>
        <v>3</v>
      </c>
    </row>
    <row r="6" spans="1:12" x14ac:dyDescent="0.25">
      <c r="A6">
        <v>5</v>
      </c>
      <c r="B6" t="s">
        <v>31</v>
      </c>
      <c r="E6">
        <f t="shared" si="0"/>
        <v>9</v>
      </c>
      <c r="F6" s="1">
        <f t="shared" si="3"/>
        <v>43076</v>
      </c>
      <c r="G6" s="1">
        <f t="shared" si="1"/>
        <v>43085</v>
      </c>
      <c r="H6" s="2">
        <v>9</v>
      </c>
      <c r="K6" s="2">
        <f t="shared" si="2"/>
        <v>9</v>
      </c>
    </row>
    <row r="7" spans="1:12" x14ac:dyDescent="0.25">
      <c r="A7">
        <v>6</v>
      </c>
      <c r="B7" t="s">
        <v>32</v>
      </c>
      <c r="E7">
        <f t="shared" si="0"/>
        <v>5</v>
      </c>
      <c r="F7" s="1">
        <f t="shared" si="3"/>
        <v>43085</v>
      </c>
      <c r="G7" s="1">
        <f t="shared" si="1"/>
        <v>43090</v>
      </c>
      <c r="H7" s="2">
        <v>5</v>
      </c>
      <c r="K7" s="2">
        <f t="shared" si="2"/>
        <v>5</v>
      </c>
    </row>
    <row r="8" spans="1:12" x14ac:dyDescent="0.25">
      <c r="A8">
        <v>7</v>
      </c>
      <c r="B8" t="s">
        <v>33</v>
      </c>
      <c r="E8">
        <f t="shared" si="0"/>
        <v>6</v>
      </c>
      <c r="F8" s="1">
        <f t="shared" si="3"/>
        <v>43090</v>
      </c>
      <c r="G8" s="1">
        <f t="shared" si="1"/>
        <v>43096</v>
      </c>
      <c r="H8" s="2">
        <v>6</v>
      </c>
      <c r="K8" s="2">
        <f t="shared" si="2"/>
        <v>6</v>
      </c>
    </row>
    <row r="9" spans="1:12" x14ac:dyDescent="0.25">
      <c r="A9">
        <v>8</v>
      </c>
      <c r="B9" t="s">
        <v>34</v>
      </c>
      <c r="E9">
        <f t="shared" si="0"/>
        <v>7</v>
      </c>
      <c r="F9" s="1">
        <f t="shared" si="3"/>
        <v>43096</v>
      </c>
      <c r="G9" s="1">
        <f t="shared" si="1"/>
        <v>43103</v>
      </c>
      <c r="H9" s="2">
        <v>7</v>
      </c>
      <c r="K9" s="2">
        <f t="shared" si="2"/>
        <v>7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workbookViewId="0">
      <selection activeCell="N36" sqref="N36"/>
    </sheetView>
  </sheetViews>
  <sheetFormatPr defaultRowHeight="15" x14ac:dyDescent="0.25"/>
  <cols>
    <col min="4" max="5" width="10.140625" bestFit="1" customWidth="1"/>
  </cols>
  <sheetData>
    <row r="1" spans="1:10" x14ac:dyDescent="0.25">
      <c r="A1" t="s">
        <v>9</v>
      </c>
      <c r="B1" t="s">
        <v>20</v>
      </c>
      <c r="C1" t="s">
        <v>21</v>
      </c>
      <c r="D1" s="1" t="s">
        <v>13</v>
      </c>
      <c r="E1" s="1" t="s">
        <v>7</v>
      </c>
      <c r="F1" s="2" t="s">
        <v>23</v>
      </c>
      <c r="G1" s="2" t="s">
        <v>11</v>
      </c>
      <c r="H1" s="3" t="s">
        <v>24</v>
      </c>
      <c r="I1" s="2" t="s">
        <v>26</v>
      </c>
      <c r="J1" t="s">
        <v>12</v>
      </c>
    </row>
    <row r="2" spans="1:10" x14ac:dyDescent="0.25">
      <c r="A2">
        <v>1</v>
      </c>
      <c r="B2" t="s">
        <v>14</v>
      </c>
      <c r="D2" s="1">
        <f>Milestone_4!$G$9+1</f>
        <v>43104</v>
      </c>
      <c r="E2" s="1">
        <f>D2+F2+H2</f>
        <v>43108</v>
      </c>
      <c r="F2">
        <v>2</v>
      </c>
      <c r="H2">
        <v>2</v>
      </c>
      <c r="I2" s="2">
        <f>E2-D2</f>
        <v>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opLeftCell="A10" workbookViewId="0">
      <selection activeCell="F3" sqref="F3"/>
    </sheetView>
  </sheetViews>
  <sheetFormatPr defaultRowHeight="15" x14ac:dyDescent="0.25"/>
  <cols>
    <col min="5" max="5" width="11.28515625" hidden="1" customWidth="1"/>
    <col min="6" max="7" width="10.140625" style="1" bestFit="1" customWidth="1"/>
    <col min="8" max="8" width="10.140625" style="2" bestFit="1" customWidth="1"/>
    <col min="9" max="9" width="12.140625" style="2" hidden="1" customWidth="1"/>
    <col min="10" max="10" width="9.140625" style="3"/>
    <col min="11" max="11" width="9.140625" style="2"/>
  </cols>
  <sheetData>
    <row r="1" spans="1:12" x14ac:dyDescent="0.25">
      <c r="A1" t="s">
        <v>9</v>
      </c>
      <c r="B1" t="s">
        <v>20</v>
      </c>
      <c r="C1" t="s">
        <v>21</v>
      </c>
      <c r="D1" t="s">
        <v>22</v>
      </c>
      <c r="E1" t="s">
        <v>10</v>
      </c>
      <c r="F1" s="1" t="s">
        <v>13</v>
      </c>
      <c r="G1" s="1" t="s">
        <v>7</v>
      </c>
      <c r="H1" s="2" t="s">
        <v>23</v>
      </c>
      <c r="I1" s="2" t="s">
        <v>11</v>
      </c>
      <c r="J1" s="3" t="s">
        <v>24</v>
      </c>
      <c r="K1" s="2" t="s">
        <v>26</v>
      </c>
      <c r="L1" t="s">
        <v>12</v>
      </c>
    </row>
    <row r="2" spans="1:12" x14ac:dyDescent="0.25">
      <c r="A2">
        <v>1</v>
      </c>
      <c r="B2" t="s">
        <v>27</v>
      </c>
      <c r="E2">
        <f>K2-I2</f>
        <v>7</v>
      </c>
      <c r="F2" s="1">
        <f>Eval_M4!E2+1</f>
        <v>43109</v>
      </c>
      <c r="G2" s="1">
        <f>F2+H2+J2</f>
        <v>43116</v>
      </c>
      <c r="H2" s="2">
        <v>1</v>
      </c>
      <c r="J2" s="3">
        <v>6</v>
      </c>
      <c r="K2" s="2">
        <f>G2-F2</f>
        <v>7</v>
      </c>
    </row>
    <row r="3" spans="1:12" x14ac:dyDescent="0.25">
      <c r="A3">
        <v>2</v>
      </c>
      <c r="B3" t="s">
        <v>28</v>
      </c>
      <c r="E3">
        <f t="shared" ref="E3:E9" si="0">K3-I3</f>
        <v>2</v>
      </c>
      <c r="F3" s="1">
        <f>G2</f>
        <v>43116</v>
      </c>
      <c r="G3" s="1">
        <f t="shared" ref="G3:G9" si="1">F3+H3+J3</f>
        <v>43118</v>
      </c>
      <c r="H3" s="2">
        <v>2</v>
      </c>
      <c r="K3" s="2">
        <f t="shared" ref="K3:K9" si="2">G3-F3</f>
        <v>2</v>
      </c>
    </row>
    <row r="4" spans="1:12" x14ac:dyDescent="0.25">
      <c r="A4">
        <v>3</v>
      </c>
      <c r="B4" t="s">
        <v>29</v>
      </c>
      <c r="E4">
        <f t="shared" si="0"/>
        <v>15</v>
      </c>
      <c r="F4" s="1">
        <f t="shared" ref="F4:F9" si="3">G3</f>
        <v>43118</v>
      </c>
      <c r="G4" s="1">
        <f t="shared" si="1"/>
        <v>43135</v>
      </c>
      <c r="H4" s="2">
        <v>8</v>
      </c>
      <c r="I4" s="2">
        <v>2</v>
      </c>
      <c r="J4" s="3">
        <v>9</v>
      </c>
      <c r="K4" s="2">
        <f t="shared" si="2"/>
        <v>17</v>
      </c>
    </row>
    <row r="5" spans="1:12" x14ac:dyDescent="0.25">
      <c r="A5">
        <v>4</v>
      </c>
      <c r="B5" t="s">
        <v>30</v>
      </c>
      <c r="E5">
        <f t="shared" si="0"/>
        <v>3</v>
      </c>
      <c r="F5" s="1">
        <f t="shared" si="3"/>
        <v>43135</v>
      </c>
      <c r="G5" s="1">
        <f t="shared" si="1"/>
        <v>43138</v>
      </c>
      <c r="H5" s="2">
        <v>3</v>
      </c>
      <c r="K5" s="2">
        <f t="shared" si="2"/>
        <v>3</v>
      </c>
    </row>
    <row r="6" spans="1:12" x14ac:dyDescent="0.25">
      <c r="A6">
        <v>5</v>
      </c>
      <c r="B6" t="s">
        <v>31</v>
      </c>
      <c r="E6">
        <f t="shared" si="0"/>
        <v>4</v>
      </c>
      <c r="F6" s="1">
        <f t="shared" si="3"/>
        <v>43138</v>
      </c>
      <c r="G6" s="1">
        <f t="shared" si="1"/>
        <v>43142</v>
      </c>
      <c r="H6" s="2">
        <v>4</v>
      </c>
      <c r="K6" s="2">
        <f t="shared" si="2"/>
        <v>4</v>
      </c>
    </row>
    <row r="7" spans="1:12" x14ac:dyDescent="0.25">
      <c r="A7">
        <v>6</v>
      </c>
      <c r="B7" t="s">
        <v>32</v>
      </c>
      <c r="E7">
        <f t="shared" si="0"/>
        <v>5</v>
      </c>
      <c r="F7" s="1">
        <f t="shared" si="3"/>
        <v>43142</v>
      </c>
      <c r="G7" s="1">
        <f t="shared" si="1"/>
        <v>43147</v>
      </c>
      <c r="H7" s="2">
        <v>5</v>
      </c>
      <c r="K7" s="2">
        <f t="shared" si="2"/>
        <v>5</v>
      </c>
    </row>
    <row r="8" spans="1:12" x14ac:dyDescent="0.25">
      <c r="A8">
        <v>7</v>
      </c>
      <c r="B8" t="s">
        <v>33</v>
      </c>
      <c r="E8">
        <f t="shared" si="0"/>
        <v>19</v>
      </c>
      <c r="F8" s="1">
        <f t="shared" si="3"/>
        <v>43147</v>
      </c>
      <c r="G8" s="1">
        <f t="shared" si="1"/>
        <v>43166</v>
      </c>
      <c r="H8" s="2">
        <v>6</v>
      </c>
      <c r="J8" s="3">
        <v>13</v>
      </c>
      <c r="K8" s="2">
        <f t="shared" si="2"/>
        <v>19</v>
      </c>
    </row>
    <row r="9" spans="1:12" x14ac:dyDescent="0.25">
      <c r="A9">
        <v>8</v>
      </c>
      <c r="B9" t="s">
        <v>34</v>
      </c>
      <c r="E9">
        <f t="shared" si="0"/>
        <v>7</v>
      </c>
      <c r="F9" s="1">
        <f t="shared" si="3"/>
        <v>43166</v>
      </c>
      <c r="G9" s="1">
        <f t="shared" si="1"/>
        <v>43173</v>
      </c>
      <c r="H9" s="2">
        <v>7</v>
      </c>
      <c r="K9" s="2">
        <f t="shared" si="2"/>
        <v>7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workbookViewId="0">
      <selection activeCell="D3" sqref="D3"/>
    </sheetView>
  </sheetViews>
  <sheetFormatPr defaultRowHeight="15" x14ac:dyDescent="0.25"/>
  <cols>
    <col min="4" max="5" width="10.140625" bestFit="1" customWidth="1"/>
  </cols>
  <sheetData>
    <row r="1" spans="1:10" x14ac:dyDescent="0.25">
      <c r="A1" t="s">
        <v>9</v>
      </c>
      <c r="B1" t="s">
        <v>20</v>
      </c>
      <c r="C1" t="s">
        <v>21</v>
      </c>
      <c r="D1" s="1" t="s">
        <v>13</v>
      </c>
      <c r="E1" s="1" t="s">
        <v>7</v>
      </c>
      <c r="F1" s="2" t="s">
        <v>23</v>
      </c>
      <c r="G1" s="2" t="s">
        <v>11</v>
      </c>
      <c r="H1" s="3" t="s">
        <v>24</v>
      </c>
      <c r="I1" s="2" t="s">
        <v>26</v>
      </c>
      <c r="J1" t="s">
        <v>12</v>
      </c>
    </row>
    <row r="2" spans="1:10" x14ac:dyDescent="0.25">
      <c r="A2">
        <v>1</v>
      </c>
      <c r="B2" t="s">
        <v>14</v>
      </c>
      <c r="D2" s="1">
        <f>Milestone_5!G9+1</f>
        <v>43174</v>
      </c>
      <c r="E2" s="1">
        <f>D2+F2+H2</f>
        <v>43180</v>
      </c>
      <c r="F2">
        <v>4</v>
      </c>
      <c r="H2">
        <v>2</v>
      </c>
      <c r="I2" s="2">
        <f>E2-D2</f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Gantt</vt:lpstr>
      <vt:lpstr>Milestone_1</vt:lpstr>
      <vt:lpstr>Eval_M1</vt:lpstr>
      <vt:lpstr>Milestone_2</vt:lpstr>
      <vt:lpstr>Eval_M2</vt:lpstr>
      <vt:lpstr>Milestone_3</vt:lpstr>
      <vt:lpstr>Eval_M3</vt:lpstr>
      <vt:lpstr>Milestone_4</vt:lpstr>
      <vt:lpstr>Eval_M4</vt:lpstr>
      <vt:lpstr>Milestone_5</vt:lpstr>
      <vt:lpstr>Eval_M5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Louis Belardinelli</dc:creator>
  <cp:lastModifiedBy>Alan Louis Belardinelli</cp:lastModifiedBy>
  <dcterms:created xsi:type="dcterms:W3CDTF">2017-08-21T08:29:58Z</dcterms:created>
  <dcterms:modified xsi:type="dcterms:W3CDTF">2017-11-14T10:08:27Z</dcterms:modified>
</cp:coreProperties>
</file>